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16"/>
  <workbookPr/>
  <mc:AlternateContent xmlns:mc="http://schemas.openxmlformats.org/markup-compatibility/2006">
    <mc:Choice Requires="x15">
      <x15ac:absPath xmlns:x15ac="http://schemas.microsoft.com/office/spreadsheetml/2010/11/ac" url="https://coventrycc.sharepoint.com/teams/Resources/ProcComm/ProcComm/Documents/Systems/Transparency/Registers for Publication/Grants Register/"/>
    </mc:Choice>
  </mc:AlternateContent>
  <xr:revisionPtr revIDLastSave="0" documentId="8_{0DF5E2A8-1FFF-4B4F-A528-96D9E85265BA}" xr6:coauthVersionLast="47" xr6:coauthVersionMax="47" xr10:uidLastSave="{00000000-0000-0000-0000-000000000000}"/>
  <bookViews>
    <workbookView xWindow="28680" yWindow="-120" windowWidth="29040" windowHeight="15720" xr2:uid="{9210ACDD-8B59-46B3-AD07-8E7BE8593CD2}"/>
  </bookViews>
  <sheets>
    <sheet name="Grants Register Apr24-Mar25" sheetId="1" r:id="rId1"/>
  </sheets>
  <externalReferences>
    <externalReference r:id="rId2"/>
  </externalReferences>
  <definedNames>
    <definedName name="_xlnm._FilterDatabase" localSheetId="0" hidden="1">'Grants Register Apr24-Mar25'!$B$3:$K$3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8" i="1" l="1"/>
  <c r="D68" i="1"/>
  <c r="C68" i="1"/>
  <c r="E67" i="1"/>
  <c r="D67" i="1"/>
  <c r="C67" i="1"/>
  <c r="E66" i="1"/>
  <c r="D66" i="1"/>
  <c r="C66" i="1"/>
  <c r="E65" i="1"/>
  <c r="D65" i="1"/>
  <c r="C65" i="1"/>
  <c r="E64" i="1"/>
  <c r="D64" i="1"/>
  <c r="C64" i="1"/>
  <c r="E63" i="1"/>
  <c r="D63" i="1"/>
  <c r="C63" i="1"/>
  <c r="E62" i="1"/>
  <c r="D62" i="1"/>
  <c r="C62" i="1"/>
  <c r="E61" i="1"/>
  <c r="D61" i="1"/>
  <c r="C61" i="1"/>
  <c r="E60" i="1"/>
  <c r="D60" i="1"/>
  <c r="C60" i="1"/>
  <c r="E59" i="1"/>
  <c r="E58" i="1"/>
  <c r="D58" i="1"/>
  <c r="C58" i="1"/>
  <c r="E57" i="1"/>
  <c r="D57" i="1"/>
  <c r="C57" i="1"/>
  <c r="E56" i="1"/>
  <c r="D56" i="1"/>
  <c r="C56" i="1"/>
  <c r="E55" i="1"/>
  <c r="D55" i="1"/>
  <c r="C55" i="1"/>
  <c r="E54" i="1"/>
  <c r="E53" i="1"/>
  <c r="C53" i="1"/>
  <c r="E52" i="1"/>
  <c r="C52" i="1"/>
  <c r="E51" i="1"/>
  <c r="C51" i="1"/>
  <c r="E50" i="1"/>
  <c r="C50" i="1"/>
  <c r="E49" i="1"/>
  <c r="D49" i="1"/>
  <c r="C49" i="1"/>
  <c r="E48" i="1"/>
  <c r="D48" i="1"/>
  <c r="C48" i="1"/>
  <c r="E47" i="1"/>
  <c r="D47" i="1"/>
  <c r="C47" i="1"/>
  <c r="E46" i="1"/>
  <c r="D46" i="1"/>
  <c r="C46" i="1"/>
  <c r="E45" i="1"/>
  <c r="D45" i="1"/>
  <c r="C45" i="1"/>
  <c r="E44" i="1"/>
  <c r="D44" i="1"/>
  <c r="C44" i="1"/>
  <c r="E43" i="1"/>
  <c r="D43" i="1"/>
  <c r="C43" i="1"/>
  <c r="E42" i="1"/>
  <c r="D42" i="1"/>
  <c r="C42" i="1"/>
  <c r="E41" i="1"/>
  <c r="D41" i="1"/>
  <c r="C41" i="1"/>
  <c r="E40" i="1"/>
  <c r="D40" i="1"/>
  <c r="C40" i="1"/>
  <c r="E39" i="1"/>
  <c r="D39" i="1"/>
  <c r="C39" i="1"/>
  <c r="E38" i="1"/>
  <c r="D38" i="1"/>
  <c r="C38" i="1"/>
  <c r="E37" i="1"/>
  <c r="D37" i="1"/>
  <c r="C37" i="1"/>
  <c r="E36" i="1"/>
  <c r="D36" i="1"/>
  <c r="C36" i="1"/>
  <c r="E35" i="1"/>
  <c r="D35" i="1"/>
  <c r="C35" i="1"/>
  <c r="E34" i="1"/>
  <c r="D34" i="1"/>
  <c r="C34" i="1"/>
  <c r="E33" i="1"/>
  <c r="D33" i="1"/>
  <c r="C33" i="1"/>
  <c r="E32" i="1"/>
  <c r="D32" i="1"/>
  <c r="C32" i="1"/>
  <c r="E31" i="1"/>
  <c r="D31" i="1"/>
  <c r="C31" i="1"/>
  <c r="E30" i="1"/>
  <c r="D30" i="1"/>
  <c r="C30" i="1"/>
  <c r="E29" i="1"/>
  <c r="D29" i="1"/>
  <c r="C29" i="1"/>
  <c r="E28" i="1"/>
  <c r="D28" i="1"/>
  <c r="C28" i="1"/>
  <c r="E27" i="1"/>
  <c r="D27" i="1"/>
  <c r="C27" i="1"/>
  <c r="E26" i="1"/>
  <c r="D26" i="1"/>
  <c r="C26" i="1"/>
  <c r="E25" i="1"/>
  <c r="D25" i="1"/>
  <c r="C25" i="1"/>
  <c r="E24" i="1"/>
  <c r="D24" i="1"/>
  <c r="C24" i="1"/>
  <c r="E23" i="1"/>
  <c r="D23" i="1"/>
  <c r="C23" i="1"/>
  <c r="E22" i="1"/>
  <c r="D22" i="1"/>
  <c r="C22" i="1"/>
  <c r="E21" i="1"/>
  <c r="C21" i="1"/>
  <c r="E20" i="1"/>
  <c r="C20" i="1"/>
  <c r="E19" i="1"/>
  <c r="C19" i="1"/>
  <c r="E18" i="1"/>
  <c r="C18" i="1"/>
  <c r="E17" i="1"/>
  <c r="C17" i="1"/>
  <c r="E16" i="1"/>
  <c r="D16" i="1"/>
  <c r="C16" i="1"/>
  <c r="E15" i="1"/>
  <c r="D15" i="1"/>
  <c r="C15" i="1"/>
  <c r="E14" i="1"/>
  <c r="D14" i="1"/>
  <c r="C14" i="1"/>
  <c r="E13" i="1"/>
  <c r="D13" i="1"/>
  <c r="C13" i="1"/>
  <c r="E12" i="1"/>
  <c r="D12" i="1"/>
  <c r="C12" i="1"/>
  <c r="E11" i="1"/>
  <c r="D11" i="1"/>
  <c r="C11" i="1"/>
  <c r="E10" i="1"/>
  <c r="D10" i="1"/>
  <c r="C10" i="1"/>
  <c r="E9" i="1"/>
  <c r="D9" i="1"/>
  <c r="C9" i="1"/>
  <c r="E8" i="1"/>
  <c r="E7" i="1"/>
  <c r="D7" i="1"/>
  <c r="C7" i="1"/>
  <c r="E6" i="1"/>
  <c r="D6" i="1"/>
  <c r="C6" i="1"/>
  <c r="E5" i="1"/>
  <c r="D5" i="1"/>
  <c r="C5" i="1"/>
  <c r="E4" i="1"/>
  <c r="D4" i="1"/>
  <c r="C4" i="1"/>
</calcChain>
</file>

<file path=xl/sharedStrings.xml><?xml version="1.0" encoding="utf-8"?>
<sst xmlns="http://schemas.openxmlformats.org/spreadsheetml/2006/main" count="221" uniqueCount="43">
  <si>
    <t>Coventry City Council - Grants to VCSE Organisations
April 2024 - March 2025</t>
  </si>
  <si>
    <t>Period</t>
  </si>
  <si>
    <t xml:space="preserve">Company Reg. No. </t>
  </si>
  <si>
    <t xml:space="preserve">Charity No. </t>
  </si>
  <si>
    <t>VCSE</t>
  </si>
  <si>
    <t xml:space="preserve">Beneficiary </t>
  </si>
  <si>
    <t xml:space="preserve">Start Date </t>
  </si>
  <si>
    <t>End Date</t>
  </si>
  <si>
    <t>Amount</t>
  </si>
  <si>
    <t>Description</t>
  </si>
  <si>
    <t>Service Area</t>
  </si>
  <si>
    <t>Age UK Coventry &amp; Warwickshire</t>
  </si>
  <si>
    <t>Adult Social Care Information, Advice &amp; Support</t>
  </si>
  <si>
    <t>Adult Services and Housing</t>
  </si>
  <si>
    <t>None</t>
  </si>
  <si>
    <t>Allesley Parish Council</t>
  </si>
  <si>
    <t>Parish Council Grant</t>
  </si>
  <si>
    <t>Contingency and Central Budgets</t>
  </si>
  <si>
    <t>Alzheimers Society</t>
  </si>
  <si>
    <t>Anjuman Ltd</t>
  </si>
  <si>
    <t>Belgrade Theatre Trust</t>
  </si>
  <si>
    <t>Belgrade Theatre Core Grant</t>
  </si>
  <si>
    <t>Business, Investment &amp; Culture</t>
  </si>
  <si>
    <t>Carers Trust Heart of England</t>
  </si>
  <si>
    <t>Central England Law Centre Ltd</t>
  </si>
  <si>
    <t>Coventry Law Centre</t>
  </si>
  <si>
    <t>Education and Skills</t>
  </si>
  <si>
    <t>Citizens Advice Bureau</t>
  </si>
  <si>
    <t>Coventry &amp; Warwickshire Mind</t>
  </si>
  <si>
    <t>Coventry Food Network</t>
  </si>
  <si>
    <t>Foodbank Grant</t>
  </si>
  <si>
    <t>Coventry Independent Advice Service Ltd</t>
  </si>
  <si>
    <t>Coventry Independent Advice Service</t>
  </si>
  <si>
    <t>Coventry Refugee &amp; Migrant Centre</t>
  </si>
  <si>
    <t>Coventry Refugee Centre</t>
  </si>
  <si>
    <t>Public Health</t>
  </si>
  <si>
    <t>Coventry Resource Centre For The Blind</t>
  </si>
  <si>
    <t>Enabling Spaces CIC</t>
  </si>
  <si>
    <t>Finham Parish Council</t>
  </si>
  <si>
    <t>Grapevine (Coventry &amp; Warwickshire) Ltd</t>
  </si>
  <si>
    <t>Keresley Parish Council</t>
  </si>
  <si>
    <t>Rethink Trading Ltd</t>
  </si>
  <si>
    <t>Trident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</si>
</sst>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49" fontId="1" fillId="2" borderId="0" xfId="0" applyNumberFormat="1" applyFont="1" applyFill="1" applyAlignment="1">
      <alignment horizontal="left" vertical="top" wrapText="1"/>
    </xf>
    <xf numFmtId="49" fontId="1" fillId="2" borderId="0" xfId="0" applyNumberFormat="1" applyFont="1" applyFill="1" applyAlignment="1">
      <alignment horizontal="right" vertical="top" wrapText="1"/>
    </xf>
    <xf numFmtId="0" fontId="2" fillId="0" borderId="0" xfId="0" applyFont="1" applyAlignment="1">
      <alignment vertical="top" wrapText="1"/>
    </xf>
    <xf numFmtId="1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/>
    </xf>
    <xf numFmtId="49" fontId="2" fillId="0" borderId="0" xfId="0" applyNumberFormat="1" applyFont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40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vtph010\OneDrive%20-%20Coventry%20City%20Council\Transparency\Registers%20for%20Publication\Grants%20Register\WIP\Grants%20Register%20Supplier%20Detai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plier Details"/>
      <sheetName val="VCSE Info"/>
    </sheetNames>
    <sheetDataSet>
      <sheetData sheetId="0">
        <row r="2">
          <cell r="A2" t="str">
            <v>Age UK Coventry &amp; Warwickshire</v>
          </cell>
          <cell r="B2">
            <v>4221822</v>
          </cell>
          <cell r="C2">
            <v>1090007</v>
          </cell>
          <cell r="D2" t="str">
            <v>Yes</v>
          </cell>
        </row>
        <row r="3">
          <cell r="A3" t="str">
            <v>Al Madina Trust</v>
          </cell>
          <cell r="B3" t="str">
            <v>CE09711</v>
          </cell>
          <cell r="C3">
            <v>1172215</v>
          </cell>
          <cell r="D3" t="str">
            <v>Yes</v>
          </cell>
        </row>
        <row r="4">
          <cell r="A4" t="str">
            <v>Allesley Parish Council</v>
          </cell>
          <cell r="B4" t="str">
            <v>None</v>
          </cell>
          <cell r="C4" t="str">
            <v>None</v>
          </cell>
          <cell r="D4" t="str">
            <v>Yes</v>
          </cell>
        </row>
        <row r="5">
          <cell r="A5" t="str">
            <v>Alzheimers Society</v>
          </cell>
          <cell r="B5">
            <v>2115499</v>
          </cell>
          <cell r="C5">
            <v>296645</v>
          </cell>
          <cell r="D5" t="str">
            <v>Yes</v>
          </cell>
        </row>
        <row r="6">
          <cell r="A6" t="str">
            <v>Anjuman Ltd</v>
          </cell>
          <cell r="B6">
            <v>3931928</v>
          </cell>
          <cell r="C6" t="str">
            <v>None</v>
          </cell>
          <cell r="D6" t="str">
            <v>Yes</v>
          </cell>
        </row>
        <row r="7">
          <cell r="A7" t="str">
            <v>Art Riot Collective CIC</v>
          </cell>
          <cell r="B7">
            <v>13907930</v>
          </cell>
          <cell r="C7" t="str">
            <v>None</v>
          </cell>
          <cell r="D7" t="str">
            <v>Yes</v>
          </cell>
        </row>
        <row r="8">
          <cell r="A8" t="str">
            <v>Arts In Action (CIO)</v>
          </cell>
          <cell r="B8" t="str">
            <v>None</v>
          </cell>
          <cell r="C8" t="str">
            <v>Pending</v>
          </cell>
          <cell r="D8" t="str">
            <v>Yes</v>
          </cell>
        </row>
        <row r="9">
          <cell r="A9" t="str">
            <v>Arty-Folks</v>
          </cell>
          <cell r="B9">
            <v>5260817</v>
          </cell>
          <cell r="C9">
            <v>1107757</v>
          </cell>
          <cell r="D9" t="str">
            <v>Yes</v>
          </cell>
        </row>
        <row r="10">
          <cell r="A10" t="str">
            <v>Baby Godiva</v>
          </cell>
          <cell r="B10" t="str">
            <v>CE019388</v>
          </cell>
          <cell r="C10">
            <v>1186073</v>
          </cell>
          <cell r="D10" t="str">
            <v>Yes</v>
          </cell>
        </row>
        <row r="11">
          <cell r="A11" t="str">
            <v>Bedworth &amp; District Walking Football</v>
          </cell>
          <cell r="B11" t="str">
            <v>None</v>
          </cell>
          <cell r="C11" t="str">
            <v>None</v>
          </cell>
          <cell r="D11" t="str">
            <v>Yes</v>
          </cell>
        </row>
        <row r="12">
          <cell r="A12" t="str">
            <v>Belgrade Theatre Trust</v>
          </cell>
          <cell r="B12">
            <v>593331</v>
          </cell>
          <cell r="C12">
            <v>219163</v>
          </cell>
          <cell r="D12" t="str">
            <v>Yes</v>
          </cell>
        </row>
        <row r="13">
          <cell r="A13" t="str">
            <v>Bethel New Life Apostolic Church &amp; Community</v>
          </cell>
          <cell r="B13" t="str">
            <v>CE020688</v>
          </cell>
          <cell r="C13">
            <v>1187946</v>
          </cell>
          <cell r="D13" t="str">
            <v>Yes</v>
          </cell>
        </row>
        <row r="14">
          <cell r="A14" t="str">
            <v>BID Services</v>
          </cell>
          <cell r="B14">
            <v>3124204</v>
          </cell>
          <cell r="C14">
            <v>1053184</v>
          </cell>
          <cell r="D14" t="str">
            <v>No</v>
          </cell>
        </row>
        <row r="15">
          <cell r="A15" t="str">
            <v>Binley Evergreens</v>
          </cell>
          <cell r="B15" t="str">
            <v>None</v>
          </cell>
          <cell r="C15" t="str">
            <v>None</v>
          </cell>
          <cell r="D15" t="str">
            <v>Yes</v>
          </cell>
        </row>
        <row r="16">
          <cell r="A16" t="str">
            <v>Birmingham Institute For The Deaf Ltd</v>
          </cell>
          <cell r="B16">
            <v>3124204</v>
          </cell>
          <cell r="C16">
            <v>1053184</v>
          </cell>
          <cell r="D16" t="str">
            <v>Yes</v>
          </cell>
        </row>
        <row r="17">
          <cell r="A17" t="str">
            <v>Broad Street Meeting Hall Ltd</v>
          </cell>
          <cell r="B17" t="str">
            <v>CE027053</v>
          </cell>
          <cell r="C17">
            <v>1112122</v>
          </cell>
          <cell r="D17" t="str">
            <v>Yes</v>
          </cell>
        </row>
        <row r="18">
          <cell r="A18" t="str">
            <v>Canley Community Centre</v>
          </cell>
          <cell r="B18" t="str">
            <v>CE009059</v>
          </cell>
          <cell r="C18">
            <v>1171539</v>
          </cell>
          <cell r="D18" t="str">
            <v>Yes</v>
          </cell>
        </row>
        <row r="19">
          <cell r="A19" t="str">
            <v>Canley Community Church</v>
          </cell>
          <cell r="B19" t="str">
            <v>None</v>
          </cell>
          <cell r="C19">
            <v>1050144</v>
          </cell>
          <cell r="D19" t="str">
            <v>Yes</v>
          </cell>
        </row>
        <row r="20">
          <cell r="A20" t="str">
            <v>Carers Trust Heart of England</v>
          </cell>
          <cell r="B20">
            <v>7697170</v>
          </cell>
          <cell r="C20">
            <v>1145181</v>
          </cell>
          <cell r="D20" t="str">
            <v>Yes</v>
          </cell>
        </row>
        <row r="21">
          <cell r="A21" t="str">
            <v>Central England Law Centre Ltd</v>
          </cell>
          <cell r="B21">
            <v>4149673</v>
          </cell>
          <cell r="C21">
            <v>1087312</v>
          </cell>
          <cell r="D21" t="str">
            <v>Yes</v>
          </cell>
        </row>
        <row r="22">
          <cell r="A22" t="str">
            <v>Cheylesmore Community Association Ltd</v>
          </cell>
          <cell r="B22">
            <v>7198105</v>
          </cell>
          <cell r="C22">
            <v>1136649</v>
          </cell>
          <cell r="D22" t="str">
            <v>Yes</v>
          </cell>
        </row>
        <row r="23">
          <cell r="A23" t="str">
            <v>Citizens Advice Bureau</v>
          </cell>
          <cell r="B23">
            <v>2122698</v>
          </cell>
          <cell r="C23">
            <v>1000487</v>
          </cell>
          <cell r="D23" t="str">
            <v>Yes</v>
          </cell>
        </row>
        <row r="24">
          <cell r="A24" t="str">
            <v>Claire Allington-Dixon T/A Urban Goodies CIC</v>
          </cell>
          <cell r="B24">
            <v>13223763</v>
          </cell>
          <cell r="C24" t="str">
            <v>None</v>
          </cell>
          <cell r="D24" t="str">
            <v>Yes</v>
          </cell>
        </row>
        <row r="25">
          <cell r="A25" t="str">
            <v>Confidence Through Photography</v>
          </cell>
          <cell r="B25" t="str">
            <v>None</v>
          </cell>
          <cell r="C25" t="str">
            <v>None</v>
          </cell>
          <cell r="D25" t="str">
            <v>Yes</v>
          </cell>
        </row>
        <row r="26">
          <cell r="A26" t="str">
            <v>Coundon Care at Allesley Park</v>
          </cell>
          <cell r="B26" t="str">
            <v>CE008191</v>
          </cell>
          <cell r="C26">
            <v>1170172</v>
          </cell>
          <cell r="D26" t="str">
            <v>Yes</v>
          </cell>
        </row>
        <row r="27">
          <cell r="A27" t="str">
            <v>Coventry &amp; Warwickshire Chamber Of Commerce</v>
          </cell>
          <cell r="B27">
            <v>2478695</v>
          </cell>
          <cell r="C27" t="str">
            <v>None</v>
          </cell>
          <cell r="D27" t="str">
            <v>No</v>
          </cell>
        </row>
        <row r="28">
          <cell r="A28" t="str">
            <v>Coventry &amp; Warwickshire Gauge O Modellers</v>
          </cell>
          <cell r="B28" t="str">
            <v>None</v>
          </cell>
          <cell r="C28" t="str">
            <v>None</v>
          </cell>
          <cell r="D28" t="str">
            <v>Yes</v>
          </cell>
        </row>
        <row r="29">
          <cell r="A29" t="str">
            <v>Coventry &amp; Warwickshire Mind</v>
          </cell>
          <cell r="B29">
            <v>2631898</v>
          </cell>
          <cell r="C29">
            <v>1003688</v>
          </cell>
          <cell r="D29" t="str">
            <v>Yes</v>
          </cell>
        </row>
        <row r="30">
          <cell r="A30" t="str">
            <v>Coventry and Warwickshire Growth Hub Ltd</v>
          </cell>
          <cell r="B30">
            <v>9146585</v>
          </cell>
          <cell r="C30" t="str">
            <v>None</v>
          </cell>
          <cell r="D30" t="str">
            <v>No</v>
          </cell>
        </row>
        <row r="31">
          <cell r="A31" t="str">
            <v>Coventry Boys &amp; Girls Club</v>
          </cell>
          <cell r="B31">
            <v>3358633</v>
          </cell>
          <cell r="C31">
            <v>1062220</v>
          </cell>
          <cell r="D31" t="str">
            <v>Yes</v>
          </cell>
        </row>
        <row r="32">
          <cell r="A32" t="str">
            <v>Coventry City Mission</v>
          </cell>
          <cell r="B32">
            <v>4121649</v>
          </cell>
          <cell r="C32">
            <v>1090102</v>
          </cell>
          <cell r="D32" t="str">
            <v>Yes</v>
          </cell>
        </row>
        <row r="33">
          <cell r="A33" t="str">
            <v>Coventry Food Network</v>
          </cell>
          <cell r="B33" t="str">
            <v>CE029614</v>
          </cell>
          <cell r="C33">
            <v>1199536</v>
          </cell>
          <cell r="D33" t="str">
            <v>Yes</v>
          </cell>
        </row>
        <row r="34">
          <cell r="A34" t="str">
            <v>Coventry Independent Advice Service Ltd</v>
          </cell>
          <cell r="B34">
            <v>2761115</v>
          </cell>
          <cell r="C34">
            <v>1015216</v>
          </cell>
          <cell r="D34" t="str">
            <v>Yes</v>
          </cell>
        </row>
        <row r="35">
          <cell r="A35" t="str">
            <v>Coventry Irish Society</v>
          </cell>
          <cell r="B35">
            <v>8235510</v>
          </cell>
          <cell r="C35">
            <v>1150290</v>
          </cell>
          <cell r="D35" t="str">
            <v>Yes</v>
          </cell>
        </row>
        <row r="36">
          <cell r="A36" t="str">
            <v>Coventry Mind</v>
          </cell>
          <cell r="B36">
            <v>2631898</v>
          </cell>
          <cell r="C36">
            <v>1003688</v>
          </cell>
          <cell r="D36" t="str">
            <v>Yes</v>
          </cell>
        </row>
        <row r="37">
          <cell r="A37" t="str">
            <v>Coventry Phoenix Football Club</v>
          </cell>
          <cell r="B37" t="str">
            <v>None</v>
          </cell>
          <cell r="C37" t="str">
            <v>None</v>
          </cell>
          <cell r="D37" t="str">
            <v>Yes</v>
          </cell>
        </row>
        <row r="38">
          <cell r="A38" t="str">
            <v>Coventry Refugee &amp; Migrant Centre</v>
          </cell>
          <cell r="B38">
            <v>4291931</v>
          </cell>
          <cell r="C38">
            <v>1090123</v>
          </cell>
          <cell r="D38" t="str">
            <v>Yes</v>
          </cell>
        </row>
        <row r="39">
          <cell r="A39" t="str">
            <v>Coventry Resource Centre For The Blind</v>
          </cell>
          <cell r="B39">
            <v>6978996</v>
          </cell>
          <cell r="C39">
            <v>1134570</v>
          </cell>
          <cell r="D39" t="str">
            <v>Yes</v>
          </cell>
        </row>
        <row r="40">
          <cell r="A40" t="str">
            <v>Coventry Saint Peter PCC</v>
          </cell>
          <cell r="B40" t="str">
            <v>None</v>
          </cell>
          <cell r="C40" t="str">
            <v>None</v>
          </cell>
          <cell r="D40" t="str">
            <v>Yes</v>
          </cell>
        </row>
        <row r="41">
          <cell r="A41" t="str">
            <v>Coventry Solo Club</v>
          </cell>
          <cell r="B41" t="str">
            <v>None</v>
          </cell>
          <cell r="C41" t="str">
            <v>None</v>
          </cell>
          <cell r="D41" t="str">
            <v>Yes</v>
          </cell>
        </row>
        <row r="42">
          <cell r="A42" t="str">
            <v>Coventry Sports Foundation</v>
          </cell>
          <cell r="B42">
            <v>2239584</v>
          </cell>
          <cell r="C42">
            <v>700409</v>
          </cell>
          <cell r="D42" t="str">
            <v>Yes</v>
          </cell>
        </row>
        <row r="43">
          <cell r="A43" t="str">
            <v>Coventry Wine Circle</v>
          </cell>
          <cell r="B43" t="str">
            <v>None</v>
          </cell>
          <cell r="C43" t="str">
            <v>None</v>
          </cell>
          <cell r="D43" t="str">
            <v>Yes</v>
          </cell>
        </row>
        <row r="44">
          <cell r="A44" t="str">
            <v>Crafty Crafters</v>
          </cell>
          <cell r="B44" t="str">
            <v>None</v>
          </cell>
          <cell r="C44" t="str">
            <v>None</v>
          </cell>
          <cell r="D44" t="str">
            <v>Yes</v>
          </cell>
        </row>
        <row r="45">
          <cell r="A45" t="str">
            <v>Creative Kindness</v>
          </cell>
          <cell r="B45" t="str">
            <v>None</v>
          </cell>
          <cell r="C45" t="str">
            <v>None</v>
          </cell>
          <cell r="D45" t="str">
            <v>Yes</v>
          </cell>
        </row>
        <row r="46">
          <cell r="A46" t="str">
            <v>Creative Optimistic Visions CIC</v>
          </cell>
          <cell r="B46" t="str">
            <v>None</v>
          </cell>
          <cell r="C46" t="str">
            <v>None</v>
          </cell>
          <cell r="D46" t="str">
            <v>Yes</v>
          </cell>
        </row>
        <row r="47">
          <cell r="A47" t="str">
            <v>Dash Arts Ltd</v>
          </cell>
          <cell r="B47">
            <v>4246467</v>
          </cell>
          <cell r="C47">
            <v>1089222</v>
          </cell>
          <cell r="D47" t="str">
            <v>Yes</v>
          </cell>
        </row>
        <row r="48">
          <cell r="A48" t="str">
            <v>Durbar Avenue Evangelical Church</v>
          </cell>
          <cell r="B48" t="str">
            <v>None</v>
          </cell>
          <cell r="C48">
            <v>500200</v>
          </cell>
          <cell r="D48" t="str">
            <v>Yes</v>
          </cell>
        </row>
        <row r="49">
          <cell r="A49" t="str">
            <v>Earlsdon Methodist Church</v>
          </cell>
          <cell r="B49" t="str">
            <v>None</v>
          </cell>
          <cell r="C49" t="str">
            <v>None</v>
          </cell>
          <cell r="D49" t="str">
            <v>Yes</v>
          </cell>
        </row>
        <row r="50">
          <cell r="A50" t="str">
            <v>Earlsdon Primary School</v>
          </cell>
          <cell r="B50" t="str">
            <v>None</v>
          </cell>
          <cell r="C50">
            <v>1058549</v>
          </cell>
          <cell r="D50" t="str">
            <v>Yes</v>
          </cell>
        </row>
        <row r="51">
          <cell r="A51" t="str">
            <v>Earlsdon RFC Touch Rugby</v>
          </cell>
          <cell r="B51">
            <v>13341036</v>
          </cell>
          <cell r="C51" t="str">
            <v>None</v>
          </cell>
          <cell r="D51" t="str">
            <v>Yes</v>
          </cell>
        </row>
        <row r="52">
          <cell r="A52" t="str">
            <v>Eglise Armee des Vainqueurs</v>
          </cell>
          <cell r="B52" t="str">
            <v>None</v>
          </cell>
          <cell r="C52">
            <v>1110970</v>
          </cell>
          <cell r="D52" t="str">
            <v>Yes</v>
          </cell>
        </row>
        <row r="53">
          <cell r="A53" t="str">
            <v>Enabling Spaces CIC</v>
          </cell>
          <cell r="B53">
            <v>10641971</v>
          </cell>
          <cell r="C53" t="str">
            <v>None</v>
          </cell>
          <cell r="D53" t="str">
            <v>Yes</v>
          </cell>
        </row>
        <row r="54">
          <cell r="A54" t="str">
            <v>FC Equalise</v>
          </cell>
          <cell r="B54" t="str">
            <v>None</v>
          </cell>
          <cell r="C54" t="str">
            <v>None</v>
          </cell>
          <cell r="D54" t="str">
            <v>Yes</v>
          </cell>
        </row>
        <row r="55">
          <cell r="A55" t="str">
            <v>FC Sensory</v>
          </cell>
          <cell r="B55" t="str">
            <v>None</v>
          </cell>
          <cell r="C55" t="str">
            <v>None</v>
          </cell>
          <cell r="D55" t="str">
            <v>Yes</v>
          </cell>
        </row>
        <row r="56">
          <cell r="A56" t="str">
            <v>Feed the Hungry UK</v>
          </cell>
          <cell r="B56">
            <v>5537293</v>
          </cell>
          <cell r="C56">
            <v>1112955</v>
          </cell>
          <cell r="D56" t="str">
            <v>Yes</v>
          </cell>
        </row>
        <row r="57">
          <cell r="A57" t="str">
            <v>Feeding Coventry</v>
          </cell>
          <cell r="B57" t="str">
            <v>CE011734</v>
          </cell>
          <cell r="C57">
            <v>1175755</v>
          </cell>
          <cell r="D57" t="str">
            <v>Yes</v>
          </cell>
        </row>
        <row r="58">
          <cell r="A58" t="str">
            <v>Finham Library Action Group - FLAG</v>
          </cell>
          <cell r="B58" t="str">
            <v>CE014291</v>
          </cell>
          <cell r="C58">
            <v>1178631</v>
          </cell>
          <cell r="D58" t="str">
            <v>Yes</v>
          </cell>
        </row>
        <row r="59">
          <cell r="A59" t="str">
            <v>Finham Parish Council</v>
          </cell>
          <cell r="B59" t="str">
            <v>None</v>
          </cell>
          <cell r="C59" t="str">
            <v>None</v>
          </cell>
          <cell r="D59" t="str">
            <v>Yes</v>
          </cell>
        </row>
        <row r="60">
          <cell r="A60" t="str">
            <v>Friends of Spencer Park</v>
          </cell>
          <cell r="B60" t="str">
            <v>CE012697</v>
          </cell>
          <cell r="C60">
            <v>1176323</v>
          </cell>
          <cell r="D60" t="str">
            <v>Yes</v>
          </cell>
        </row>
        <row r="61">
          <cell r="A61" t="str">
            <v>Get Courageous CIC</v>
          </cell>
          <cell r="B61" t="str">
            <v>None</v>
          </cell>
          <cell r="C61" t="str">
            <v>None</v>
          </cell>
          <cell r="D61" t="str">
            <v>Yes</v>
          </cell>
        </row>
        <row r="62">
          <cell r="A62" t="str">
            <v>Grapevine (Coventry &amp; Warwickshire) Ltd</v>
          </cell>
          <cell r="B62">
            <v>5124883</v>
          </cell>
          <cell r="C62">
            <v>1107969</v>
          </cell>
          <cell r="D62" t="str">
            <v>Yes</v>
          </cell>
        </row>
        <row r="63">
          <cell r="A63" t="str">
            <v>Highly Sprung Performance Company</v>
          </cell>
          <cell r="B63" t="str">
            <v>CE014000</v>
          </cell>
          <cell r="C63">
            <v>1178239</v>
          </cell>
          <cell r="D63" t="str">
            <v>Yes</v>
          </cell>
        </row>
        <row r="64">
          <cell r="A64" t="str">
            <v>Holbrooks Community Association</v>
          </cell>
          <cell r="B64" t="str">
            <v>None</v>
          </cell>
          <cell r="C64">
            <v>506729</v>
          </cell>
          <cell r="D64" t="str">
            <v>Yes</v>
          </cell>
        </row>
        <row r="65">
          <cell r="A65" t="str">
            <v>Holbrooks Community Care Association</v>
          </cell>
          <cell r="B65" t="str">
            <v>None</v>
          </cell>
          <cell r="C65">
            <v>1059903</v>
          </cell>
          <cell r="D65" t="str">
            <v>Yes</v>
          </cell>
        </row>
        <row r="66">
          <cell r="A66" t="str">
            <v>Holy Cross Church</v>
          </cell>
          <cell r="B66" t="str">
            <v>None</v>
          </cell>
          <cell r="C66" t="str">
            <v>None</v>
          </cell>
          <cell r="D66" t="str">
            <v>Yes</v>
          </cell>
        </row>
        <row r="67">
          <cell r="A67" t="str">
            <v>HOPE Community Projects Coventry</v>
          </cell>
          <cell r="B67" t="str">
            <v>CE019235</v>
          </cell>
          <cell r="C67">
            <v>1185874</v>
          </cell>
          <cell r="D67" t="str">
            <v>Yes</v>
          </cell>
        </row>
        <row r="68">
          <cell r="A68" t="str">
            <v>Hope Coventry</v>
          </cell>
          <cell r="B68" t="str">
            <v>CE000982</v>
          </cell>
          <cell r="C68">
            <v>1155912</v>
          </cell>
          <cell r="D68" t="str">
            <v>Yes</v>
          </cell>
        </row>
        <row r="69">
          <cell r="A69" t="str">
            <v>Hope In Unity Ltd</v>
          </cell>
          <cell r="B69">
            <v>8627043</v>
          </cell>
          <cell r="C69" t="str">
            <v>None</v>
          </cell>
          <cell r="D69" t="str">
            <v>Yes</v>
          </cell>
        </row>
        <row r="70">
          <cell r="A70" t="str">
            <v>House of Empowerment International Ministry</v>
          </cell>
          <cell r="B70" t="str">
            <v>None</v>
          </cell>
          <cell r="C70">
            <v>1105462</v>
          </cell>
          <cell r="D70" t="str">
            <v>Yes</v>
          </cell>
        </row>
        <row r="71">
          <cell r="A71" t="str">
            <v>Indian Community Centre Association</v>
          </cell>
          <cell r="B71" t="str">
            <v>None</v>
          </cell>
          <cell r="C71">
            <v>1032809</v>
          </cell>
          <cell r="D71" t="str">
            <v>Yes</v>
          </cell>
        </row>
        <row r="72">
          <cell r="A72" t="str">
            <v>Jerrys Outlook</v>
          </cell>
          <cell r="B72" t="str">
            <v>None</v>
          </cell>
          <cell r="C72" t="str">
            <v>None</v>
          </cell>
          <cell r="D72" t="str">
            <v>Yes</v>
          </cell>
        </row>
        <row r="73">
          <cell r="A73" t="str">
            <v>Kairos WWT</v>
          </cell>
          <cell r="B73" t="str">
            <v>None</v>
          </cell>
          <cell r="C73">
            <v>1136695</v>
          </cell>
          <cell r="D73" t="str">
            <v>Yes</v>
          </cell>
        </row>
        <row r="74">
          <cell r="A74" t="str">
            <v>Keresley Parish Council</v>
          </cell>
          <cell r="B74" t="str">
            <v>None</v>
          </cell>
          <cell r="C74" t="str">
            <v>None</v>
          </cell>
          <cell r="D74" t="str">
            <v>Yes</v>
          </cell>
        </row>
        <row r="75">
          <cell r="A75" t="str">
            <v>Knitting Needles</v>
          </cell>
          <cell r="B75" t="str">
            <v>None</v>
          </cell>
          <cell r="C75" t="str">
            <v>None</v>
          </cell>
          <cell r="D75" t="str">
            <v>Yes</v>
          </cell>
        </row>
        <row r="76">
          <cell r="A76" t="str">
            <v>Koco Ltd</v>
          </cell>
          <cell r="B76">
            <v>3627164</v>
          </cell>
          <cell r="C76">
            <v>1080577</v>
          </cell>
          <cell r="D76" t="str">
            <v>Yes</v>
          </cell>
        </row>
        <row r="77">
          <cell r="A77" t="str">
            <v>Laura Nyahuye T/A Maokwo</v>
          </cell>
          <cell r="B77">
            <v>10997592</v>
          </cell>
          <cell r="C77" t="str">
            <v>None</v>
          </cell>
          <cell r="D77" t="str">
            <v>Yes</v>
          </cell>
        </row>
        <row r="78">
          <cell r="A78" t="str">
            <v>Lentons Lane Baptist Church</v>
          </cell>
          <cell r="B78" t="str">
            <v>None</v>
          </cell>
          <cell r="C78" t="str">
            <v>None</v>
          </cell>
          <cell r="D78" t="str">
            <v>Yes</v>
          </cell>
        </row>
        <row r="79">
          <cell r="A79" t="str">
            <v>Ludic Rooms Ltd</v>
          </cell>
          <cell r="B79">
            <v>9684697</v>
          </cell>
          <cell r="C79" t="str">
            <v>None</v>
          </cell>
          <cell r="D79" t="str">
            <v>Yes</v>
          </cell>
        </row>
        <row r="80">
          <cell r="A80" t="str">
            <v>Mercurial Arts Ltd</v>
          </cell>
          <cell r="B80">
            <v>6635326</v>
          </cell>
          <cell r="C80" t="str">
            <v>None</v>
          </cell>
          <cell r="D80" t="str">
            <v>Yes</v>
          </cell>
        </row>
        <row r="81">
          <cell r="A81" t="str">
            <v>Meter Room</v>
          </cell>
          <cell r="B81">
            <v>7619615</v>
          </cell>
          <cell r="C81" t="str">
            <v>None</v>
          </cell>
          <cell r="D81" t="str">
            <v>Yes</v>
          </cell>
        </row>
        <row r="82">
          <cell r="A82" t="str">
            <v>Mizizi Boys Mentorship CIC</v>
          </cell>
          <cell r="B82">
            <v>13670954</v>
          </cell>
          <cell r="C82" t="str">
            <v>None</v>
          </cell>
          <cell r="D82" t="str">
            <v>Yes</v>
          </cell>
        </row>
        <row r="83">
          <cell r="A83" t="str">
            <v>Moat House Community Trust</v>
          </cell>
          <cell r="B83">
            <v>5952949</v>
          </cell>
          <cell r="C83" t="str">
            <v>None</v>
          </cell>
          <cell r="D83" t="str">
            <v>No</v>
          </cell>
        </row>
        <row r="84">
          <cell r="A84" t="str">
            <v>NHS Coventry &amp; Warwickshire ICB (QWU)</v>
          </cell>
          <cell r="B84" t="str">
            <v>None</v>
          </cell>
          <cell r="C84" t="str">
            <v>None</v>
          </cell>
          <cell r="D84" t="str">
            <v>No</v>
          </cell>
        </row>
        <row r="85">
          <cell r="A85" t="str">
            <v>North Point Church</v>
          </cell>
          <cell r="B85" t="str">
            <v>None</v>
          </cell>
          <cell r="C85">
            <v>1052742</v>
          </cell>
          <cell r="D85" t="str">
            <v>Yes</v>
          </cell>
        </row>
        <row r="86">
          <cell r="A86" t="str">
            <v>NSF t/a Rethink Mental Illness</v>
          </cell>
          <cell r="B86">
            <v>1227970</v>
          </cell>
          <cell r="C86">
            <v>271028</v>
          </cell>
          <cell r="D86" t="str">
            <v>Yes</v>
          </cell>
        </row>
        <row r="87">
          <cell r="A87" t="str">
            <v>Oasis Leadership Development Ltd</v>
          </cell>
          <cell r="B87">
            <v>11592518</v>
          </cell>
          <cell r="C87" t="str">
            <v>None</v>
          </cell>
          <cell r="D87" t="str">
            <v>Yes</v>
          </cell>
        </row>
        <row r="88">
          <cell r="A88" t="str">
            <v>Our Lady of the Assumption Parish Hall</v>
          </cell>
          <cell r="B88" t="str">
            <v>None</v>
          </cell>
          <cell r="C88" t="str">
            <v>None</v>
          </cell>
          <cell r="D88" t="str">
            <v>Yes</v>
          </cell>
        </row>
        <row r="89">
          <cell r="A89" t="str">
            <v>Pangaea Sculptors’ Centre CIC</v>
          </cell>
          <cell r="B89">
            <v>8424651</v>
          </cell>
          <cell r="C89" t="str">
            <v>None</v>
          </cell>
          <cell r="D89" t="str">
            <v>Yes</v>
          </cell>
        </row>
        <row r="90">
          <cell r="A90" t="str">
            <v>PCC of St James Fletchamstead</v>
          </cell>
          <cell r="B90" t="str">
            <v>None</v>
          </cell>
          <cell r="C90">
            <v>1180328</v>
          </cell>
          <cell r="D90" t="str">
            <v>Yes</v>
          </cell>
        </row>
        <row r="91">
          <cell r="A91" t="str">
            <v>PCC St John the Divine</v>
          </cell>
          <cell r="B91" t="str">
            <v>None</v>
          </cell>
          <cell r="C91" t="str">
            <v>None</v>
          </cell>
          <cell r="D91" t="str">
            <v>Yes</v>
          </cell>
        </row>
        <row r="92">
          <cell r="A92" t="str">
            <v>PCC St Margarets Church</v>
          </cell>
          <cell r="B92" t="str">
            <v>None</v>
          </cell>
          <cell r="C92" t="str">
            <v>None</v>
          </cell>
          <cell r="D92" t="str">
            <v>Yes</v>
          </cell>
        </row>
        <row r="93">
          <cell r="A93" t="str">
            <v>Positive Images Multicult Fest</v>
          </cell>
          <cell r="B93" t="str">
            <v>None</v>
          </cell>
          <cell r="C93" t="str">
            <v>None</v>
          </cell>
          <cell r="D93" t="str">
            <v>Yes</v>
          </cell>
        </row>
        <row r="94">
          <cell r="A94" t="str">
            <v>Radford Community Allotment</v>
          </cell>
          <cell r="B94" t="str">
            <v>None</v>
          </cell>
          <cell r="C94" t="str">
            <v>None</v>
          </cell>
          <cell r="D94" t="str">
            <v>Yes</v>
          </cell>
        </row>
        <row r="95">
          <cell r="A95" t="str">
            <v>Radford Community Association Ltd</v>
          </cell>
          <cell r="B95">
            <v>2216776</v>
          </cell>
          <cell r="C95">
            <v>700030</v>
          </cell>
          <cell r="D95" t="str">
            <v>Yes</v>
          </cell>
        </row>
        <row r="96">
          <cell r="A96" t="str">
            <v>Relate</v>
          </cell>
          <cell r="B96">
            <v>4939758</v>
          </cell>
          <cell r="C96">
            <v>1103470</v>
          </cell>
          <cell r="D96" t="str">
            <v>Yes</v>
          </cell>
        </row>
        <row r="97">
          <cell r="A97" t="str">
            <v>Rethink Trading Ltd</v>
          </cell>
          <cell r="B97">
            <v>4570581</v>
          </cell>
          <cell r="C97" t="str">
            <v>None</v>
          </cell>
          <cell r="D97" t="str">
            <v>Yes</v>
          </cell>
        </row>
        <row r="98">
          <cell r="A98" t="str">
            <v>Sahara (Coventry) Ltd</v>
          </cell>
          <cell r="B98">
            <v>3938524</v>
          </cell>
          <cell r="C98">
            <v>1086900</v>
          </cell>
          <cell r="D98" t="str">
            <v>Yes</v>
          </cell>
        </row>
        <row r="99">
          <cell r="A99" t="str">
            <v>Sahil Project</v>
          </cell>
          <cell r="B99">
            <v>5283848</v>
          </cell>
          <cell r="C99">
            <v>1109863</v>
          </cell>
          <cell r="D99" t="str">
            <v>Yes</v>
          </cell>
        </row>
        <row r="100">
          <cell r="A100" t="str">
            <v>Seventh Day Adventist Church Coventry T/A Cov Central SDA</v>
          </cell>
          <cell r="B100" t="str">
            <v>None</v>
          </cell>
          <cell r="C100">
            <v>1044071</v>
          </cell>
          <cell r="D100" t="str">
            <v>Yes</v>
          </cell>
        </row>
        <row r="101">
          <cell r="A101" t="str">
            <v>Seyedeh Naseriniaki T/A Chrysalis Craft Coventry CIC</v>
          </cell>
          <cell r="B101">
            <v>12539725</v>
          </cell>
          <cell r="C101" t="str">
            <v>None</v>
          </cell>
          <cell r="D101" t="str">
            <v>Yes</v>
          </cell>
        </row>
        <row r="102">
          <cell r="A102" t="str">
            <v>Sky Blue Support</v>
          </cell>
          <cell r="B102" t="str">
            <v>None</v>
          </cell>
          <cell r="C102" t="str">
            <v>None</v>
          </cell>
          <cell r="D102" t="str">
            <v>Yes</v>
          </cell>
        </row>
        <row r="103">
          <cell r="A103" t="str">
            <v>South Earlsdon Neighbours Association</v>
          </cell>
          <cell r="B103" t="str">
            <v>None</v>
          </cell>
          <cell r="C103" t="str">
            <v>None</v>
          </cell>
          <cell r="D103" t="str">
            <v>Yes</v>
          </cell>
        </row>
        <row r="104">
          <cell r="A104" t="str">
            <v>SS Mary &amp; Benedicts RC Church</v>
          </cell>
          <cell r="B104" t="str">
            <v>None</v>
          </cell>
          <cell r="C104">
            <v>234216</v>
          </cell>
          <cell r="D104" t="str">
            <v>Yes</v>
          </cell>
        </row>
        <row r="105">
          <cell r="A105" t="str">
            <v>St Albans PCC</v>
          </cell>
          <cell r="B105">
            <v>611010</v>
          </cell>
          <cell r="C105" t="str">
            <v>None</v>
          </cell>
          <cell r="D105" t="str">
            <v>Yes</v>
          </cell>
        </row>
        <row r="106">
          <cell r="A106" t="str">
            <v>St Anne &amp; All Saints D C C</v>
          </cell>
          <cell r="B106" t="str">
            <v>None</v>
          </cell>
          <cell r="C106" t="str">
            <v>None</v>
          </cell>
          <cell r="D106" t="str">
            <v>Yes</v>
          </cell>
        </row>
        <row r="107">
          <cell r="A107" t="str">
            <v>St Chad´s PCC</v>
          </cell>
          <cell r="B107" t="str">
            <v>None</v>
          </cell>
          <cell r="C107" t="str">
            <v>None</v>
          </cell>
          <cell r="D107" t="str">
            <v>Yes</v>
          </cell>
        </row>
        <row r="108">
          <cell r="A108" t="str">
            <v>St Francis Employability</v>
          </cell>
          <cell r="B108" t="str">
            <v>CE016715</v>
          </cell>
          <cell r="C108">
            <v>1182309</v>
          </cell>
          <cell r="D108" t="str">
            <v>Yes</v>
          </cell>
        </row>
        <row r="109">
          <cell r="A109" t="str">
            <v>St Oswald´s PCC</v>
          </cell>
          <cell r="B109" t="str">
            <v>None</v>
          </cell>
          <cell r="C109" t="str">
            <v>None</v>
          </cell>
          <cell r="D109" t="str">
            <v>Yes</v>
          </cell>
        </row>
        <row r="110">
          <cell r="A110" t="str">
            <v>St Thomas PCC</v>
          </cell>
          <cell r="B110" t="str">
            <v>None</v>
          </cell>
          <cell r="C110" t="str">
            <v>None</v>
          </cell>
          <cell r="D110" t="str">
            <v>Yes</v>
          </cell>
        </row>
        <row r="111">
          <cell r="A111" t="str">
            <v>Stamp Theatre &amp; Media Productions CIC</v>
          </cell>
          <cell r="B111">
            <v>12568802</v>
          </cell>
          <cell r="C111" t="str">
            <v>None</v>
          </cell>
          <cell r="D111" t="str">
            <v>Yes</v>
          </cell>
        </row>
        <row r="112">
          <cell r="A112" t="str">
            <v>Stand and Be Counted Theatre Company Ltd</v>
          </cell>
          <cell r="B112">
            <v>9166041</v>
          </cell>
          <cell r="C112" t="str">
            <v>None</v>
          </cell>
          <cell r="D112" t="str">
            <v>Yes</v>
          </cell>
        </row>
        <row r="113">
          <cell r="A113" t="str">
            <v>Stoke Heath Community Centre Ltd</v>
          </cell>
          <cell r="B113">
            <v>3302167</v>
          </cell>
          <cell r="C113">
            <v>1069451</v>
          </cell>
          <cell r="D113" t="str">
            <v>Yes</v>
          </cell>
        </row>
        <row r="114">
          <cell r="A114" t="str">
            <v>Survivor Sanctuary</v>
          </cell>
          <cell r="B114" t="str">
            <v>None</v>
          </cell>
          <cell r="C114" t="str">
            <v>None</v>
          </cell>
          <cell r="D114" t="str">
            <v>Yes</v>
          </cell>
        </row>
        <row r="115">
          <cell r="A115" t="str">
            <v>The Autism &amp; ADHD Advocates CIC</v>
          </cell>
          <cell r="B115">
            <v>14362824</v>
          </cell>
          <cell r="C115" t="str">
            <v>None</v>
          </cell>
          <cell r="D115" t="str">
            <v>Yes</v>
          </cell>
        </row>
        <row r="116">
          <cell r="A116" t="str">
            <v>The Coventry Caribbean Association Ltd</v>
          </cell>
          <cell r="B116">
            <v>8800035</v>
          </cell>
          <cell r="C116" t="str">
            <v>None</v>
          </cell>
          <cell r="D116" t="str">
            <v>Yes</v>
          </cell>
        </row>
        <row r="117">
          <cell r="A117" t="str">
            <v>The Godiva Awakes Trust</v>
          </cell>
          <cell r="B117">
            <v>7409629</v>
          </cell>
          <cell r="C117">
            <v>1140913</v>
          </cell>
          <cell r="D117" t="str">
            <v>Yes</v>
          </cell>
        </row>
        <row r="118">
          <cell r="A118" t="str">
            <v>The Grangers Club</v>
          </cell>
          <cell r="B118" t="str">
            <v>None</v>
          </cell>
          <cell r="C118">
            <v>1124179</v>
          </cell>
          <cell r="D118" t="str">
            <v>Yes</v>
          </cell>
        </row>
        <row r="119">
          <cell r="A119" t="str">
            <v>The Heritage Crafts Association</v>
          </cell>
          <cell r="B119" t="str">
            <v>CE003262</v>
          </cell>
          <cell r="C119">
            <v>1159208</v>
          </cell>
          <cell r="D119" t="str">
            <v>Yes</v>
          </cell>
        </row>
        <row r="120">
          <cell r="A120" t="str">
            <v>The Open Theatre Company</v>
          </cell>
          <cell r="B120">
            <v>1871300</v>
          </cell>
          <cell r="C120">
            <v>291344</v>
          </cell>
          <cell r="D120" t="str">
            <v>Yes</v>
          </cell>
        </row>
        <row r="121">
          <cell r="A121" t="str">
            <v>The Redeemed Christian Church of God CRA Coventry</v>
          </cell>
          <cell r="B121">
            <v>7592170</v>
          </cell>
          <cell r="C121" t="str">
            <v>None</v>
          </cell>
          <cell r="D121" t="str">
            <v>Yes</v>
          </cell>
        </row>
        <row r="122">
          <cell r="A122" t="str">
            <v>The Starfish Collaborative CIC</v>
          </cell>
          <cell r="B122">
            <v>11368186</v>
          </cell>
          <cell r="C122" t="str">
            <v>None</v>
          </cell>
          <cell r="D122" t="str">
            <v>Yes</v>
          </cell>
        </row>
        <row r="123">
          <cell r="A123" t="str">
            <v>The Tin Music &amp; Arts</v>
          </cell>
          <cell r="B123" t="str">
            <v>CE000527</v>
          </cell>
          <cell r="C123">
            <v>1152636</v>
          </cell>
          <cell r="D123" t="str">
            <v>Yes</v>
          </cell>
        </row>
        <row r="124">
          <cell r="A124" t="str">
            <v>Theatre Absolute Ltd</v>
          </cell>
          <cell r="B124">
            <v>2966897</v>
          </cell>
          <cell r="C124">
            <v>1134077</v>
          </cell>
          <cell r="D124" t="str">
            <v>Yes</v>
          </cell>
        </row>
        <row r="125">
          <cell r="A125" t="str">
            <v>Think Smart Education &amp; Training CIC</v>
          </cell>
          <cell r="B125">
            <v>12501562</v>
          </cell>
          <cell r="C125" t="str">
            <v>None</v>
          </cell>
          <cell r="D125" t="str">
            <v>Yes</v>
          </cell>
        </row>
        <row r="126">
          <cell r="A126" t="str">
            <v>Three Spires Family Support Trust</v>
          </cell>
          <cell r="B126">
            <v>7118015</v>
          </cell>
          <cell r="C126">
            <v>1137825</v>
          </cell>
          <cell r="D126" t="str">
            <v>Yes</v>
          </cell>
        </row>
        <row r="127">
          <cell r="A127" t="str">
            <v>Trident Group</v>
          </cell>
          <cell r="B127">
            <v>6761385</v>
          </cell>
          <cell r="C127">
            <v>1129187</v>
          </cell>
          <cell r="D127" t="str">
            <v>Yes</v>
          </cell>
        </row>
        <row r="128">
          <cell r="A128" t="str">
            <v>U Island CIC</v>
          </cell>
          <cell r="B128">
            <v>11055860</v>
          </cell>
          <cell r="C128" t="str">
            <v>None</v>
          </cell>
          <cell r="D128" t="str">
            <v>Yes</v>
          </cell>
        </row>
        <row r="129">
          <cell r="A129" t="str">
            <v>University Of Warwick</v>
          </cell>
          <cell r="B129" t="str">
            <v>RC000678</v>
          </cell>
          <cell r="C129" t="str">
            <v>None</v>
          </cell>
          <cell r="D129" t="str">
            <v>No</v>
          </cell>
        </row>
        <row r="130">
          <cell r="A130" t="str">
            <v>Upper Stoke Older Peoples Club Coventry</v>
          </cell>
          <cell r="B130" t="str">
            <v>None</v>
          </cell>
          <cell r="C130" t="str">
            <v>None</v>
          </cell>
          <cell r="D130" t="str">
            <v>Yes</v>
          </cell>
        </row>
        <row r="131">
          <cell r="A131" t="str">
            <v>Vimal Bhanot T/A Rainbow Ladies Group</v>
          </cell>
          <cell r="B131" t="str">
            <v>None</v>
          </cell>
          <cell r="C131" t="str">
            <v>None</v>
          </cell>
          <cell r="D131" t="str">
            <v>Yes</v>
          </cell>
        </row>
        <row r="132">
          <cell r="A132" t="str">
            <v>Willenhall Community Forum Ltd</v>
          </cell>
          <cell r="B132">
            <v>3125686</v>
          </cell>
          <cell r="C132">
            <v>1057458</v>
          </cell>
          <cell r="D132" t="str">
            <v>Yes</v>
          </cell>
        </row>
        <row r="133">
          <cell r="A133" t="str">
            <v>Willenhall Men´s Support Group</v>
          </cell>
          <cell r="B133" t="str">
            <v>None</v>
          </cell>
          <cell r="C133" t="str">
            <v>None</v>
          </cell>
          <cell r="D133" t="str">
            <v>Yes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AD1D7-B59F-48B0-883A-64206D543633}">
  <dimension ref="A1:L69"/>
  <sheetViews>
    <sheetView tabSelected="1" zoomScale="80" zoomScaleNormal="80" workbookViewId="0">
      <selection activeCell="G12" sqref="G12"/>
    </sheetView>
  </sheetViews>
  <sheetFormatPr defaultColWidth="8.7109375" defaultRowHeight="15"/>
  <cols>
    <col min="1" max="1" width="2.28515625" style="10" customWidth="1"/>
    <col min="2" max="2" width="8.5703125" style="9" bestFit="1" customWidth="1"/>
    <col min="3" max="3" width="12" style="9" customWidth="1"/>
    <col min="4" max="4" width="10.5703125" style="9" customWidth="1"/>
    <col min="5" max="5" width="9.7109375" style="11" customWidth="1"/>
    <col min="6" max="6" width="43.28515625" style="10" bestFit="1" customWidth="1"/>
    <col min="7" max="7" width="14.85546875" style="10" bestFit="1" customWidth="1"/>
    <col min="8" max="8" width="13.85546875" style="10" bestFit="1" customWidth="1"/>
    <col min="9" max="9" width="12.28515625" style="10" bestFit="1" customWidth="1"/>
    <col min="10" max="10" width="50.7109375" style="10" bestFit="1" customWidth="1"/>
    <col min="11" max="11" width="36" style="10" customWidth="1"/>
    <col min="12" max="12" width="2.42578125" style="10" customWidth="1"/>
    <col min="13" max="16384" width="8.7109375" style="10"/>
  </cols>
  <sheetData>
    <row r="1" spans="1:12" ht="62.45" customHeight="1">
      <c r="B1" s="16" t="s">
        <v>0</v>
      </c>
      <c r="C1" s="17"/>
      <c r="D1" s="17"/>
      <c r="E1" s="17"/>
      <c r="F1" s="17"/>
      <c r="G1" s="17"/>
      <c r="H1" s="17"/>
      <c r="I1" s="17"/>
      <c r="J1" s="17"/>
      <c r="K1" s="17"/>
    </row>
    <row r="2" spans="1:12" ht="12.6" customHeight="1">
      <c r="A2" s="12"/>
      <c r="B2" s="13"/>
      <c r="C2" s="13"/>
      <c r="D2" s="13"/>
      <c r="E2" s="14"/>
      <c r="F2" s="12"/>
      <c r="G2" s="12"/>
      <c r="H2" s="12"/>
      <c r="I2" s="12"/>
      <c r="J2" s="12"/>
      <c r="K2" s="12"/>
      <c r="L2" s="12"/>
    </row>
    <row r="3" spans="1:12" s="3" customFormat="1" ht="33.4" customHeight="1">
      <c r="A3" s="15"/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2" t="s">
        <v>8</v>
      </c>
      <c r="J3" s="1" t="s">
        <v>9</v>
      </c>
      <c r="K3" s="1" t="s">
        <v>10</v>
      </c>
      <c r="L3" s="15"/>
    </row>
    <row r="4" spans="1:12">
      <c r="A4" s="12"/>
      <c r="B4" s="4">
        <v>202403</v>
      </c>
      <c r="C4" s="5">
        <f>VLOOKUP(F4,'[1]Supplier Details'!$A$2:$D$200,2,FALSE)</f>
        <v>4221822</v>
      </c>
      <c r="D4" s="5">
        <f>VLOOKUP(F4,'[1]Supplier Details'!$A$2:$D$200,3,FALSE)</f>
        <v>1090007</v>
      </c>
      <c r="E4" s="5" t="str">
        <f>VLOOKUP(F4,'[1]Supplier Details'!$A$2:$D$200,4,FALSE)</f>
        <v>Yes</v>
      </c>
      <c r="F4" s="6" t="s">
        <v>11</v>
      </c>
      <c r="G4" s="7">
        <v>45383</v>
      </c>
      <c r="H4" s="7">
        <v>45747</v>
      </c>
      <c r="I4" s="8">
        <v>48717.75</v>
      </c>
      <c r="J4" s="6" t="s">
        <v>12</v>
      </c>
      <c r="K4" s="9" t="s">
        <v>13</v>
      </c>
      <c r="L4" s="12"/>
    </row>
    <row r="5" spans="1:12">
      <c r="A5" s="12"/>
      <c r="B5" s="4">
        <v>202405</v>
      </c>
      <c r="C5" s="5">
        <f>VLOOKUP(F5,'[1]Supplier Details'!$A$2:$D$200,2,FALSE)</f>
        <v>4221822</v>
      </c>
      <c r="D5" s="5">
        <f>VLOOKUP(F5,'[1]Supplier Details'!$A$2:$D$200,3,FALSE)</f>
        <v>1090007</v>
      </c>
      <c r="E5" s="5" t="str">
        <f>VLOOKUP(F5,'[1]Supplier Details'!$A$2:$D$200,4,FALSE)</f>
        <v>Yes</v>
      </c>
      <c r="F5" s="6" t="s">
        <v>11</v>
      </c>
      <c r="G5" s="7">
        <v>45383</v>
      </c>
      <c r="H5" s="7">
        <v>45747</v>
      </c>
      <c r="I5" s="8">
        <v>48717.75</v>
      </c>
      <c r="J5" s="6" t="s">
        <v>12</v>
      </c>
      <c r="K5" s="9" t="s">
        <v>13</v>
      </c>
      <c r="L5" s="12"/>
    </row>
    <row r="6" spans="1:12">
      <c r="A6" s="12"/>
      <c r="B6" s="4">
        <v>202409</v>
      </c>
      <c r="C6" s="5">
        <f>VLOOKUP(F6,'[1]Supplier Details'!$A$2:$D$200,2,FALSE)</f>
        <v>4221822</v>
      </c>
      <c r="D6" s="5">
        <f>VLOOKUP(F6,'[1]Supplier Details'!$A$2:$D$200,3,FALSE)</f>
        <v>1090007</v>
      </c>
      <c r="E6" s="5" t="str">
        <f>VLOOKUP(F6,'[1]Supplier Details'!$A$2:$D$200,4,FALSE)</f>
        <v>Yes</v>
      </c>
      <c r="F6" s="6" t="s">
        <v>11</v>
      </c>
      <c r="G6" s="7">
        <v>45383</v>
      </c>
      <c r="H6" s="7">
        <v>45747</v>
      </c>
      <c r="I6" s="8">
        <v>48717.75</v>
      </c>
      <c r="J6" s="6" t="s">
        <v>12</v>
      </c>
      <c r="K6" s="9" t="s">
        <v>13</v>
      </c>
      <c r="L6" s="12"/>
    </row>
    <row r="7" spans="1:12">
      <c r="A7" s="12"/>
      <c r="B7" s="4">
        <v>202410</v>
      </c>
      <c r="C7" s="5">
        <f>VLOOKUP(F7,'[1]Supplier Details'!$A$2:$D$200,2,FALSE)</f>
        <v>4221822</v>
      </c>
      <c r="D7" s="5">
        <f>VLOOKUP(F7,'[1]Supplier Details'!$A$2:$D$200,3,FALSE)</f>
        <v>1090007</v>
      </c>
      <c r="E7" s="5" t="str">
        <f>VLOOKUP(F7,'[1]Supplier Details'!$A$2:$D$200,4,FALSE)</f>
        <v>Yes</v>
      </c>
      <c r="F7" s="6" t="s">
        <v>11</v>
      </c>
      <c r="G7" s="7">
        <v>45383</v>
      </c>
      <c r="H7" s="7">
        <v>45747</v>
      </c>
      <c r="I7" s="8">
        <v>48717.75</v>
      </c>
      <c r="J7" s="6" t="s">
        <v>12</v>
      </c>
      <c r="K7" s="9" t="s">
        <v>13</v>
      </c>
      <c r="L7" s="12"/>
    </row>
    <row r="8" spans="1:12">
      <c r="A8" s="12"/>
      <c r="B8" s="4">
        <v>202401</v>
      </c>
      <c r="C8" s="5" t="s">
        <v>14</v>
      </c>
      <c r="D8" s="5" t="s">
        <v>14</v>
      </c>
      <c r="E8" s="5" t="str">
        <f>VLOOKUP(F8,'[1]Supplier Details'!$A$2:$D$200,4,FALSE)</f>
        <v>Yes</v>
      </c>
      <c r="F8" s="6" t="s">
        <v>15</v>
      </c>
      <c r="G8" s="7">
        <v>45383</v>
      </c>
      <c r="H8" s="7">
        <v>45747</v>
      </c>
      <c r="I8" s="8">
        <v>2065</v>
      </c>
      <c r="J8" s="6" t="s">
        <v>16</v>
      </c>
      <c r="K8" s="9" t="s">
        <v>17</v>
      </c>
      <c r="L8" s="12"/>
    </row>
    <row r="9" spans="1:12">
      <c r="A9" s="12"/>
      <c r="B9" s="4">
        <v>202407</v>
      </c>
      <c r="C9" s="5">
        <f>VLOOKUP(F9,'[1]Supplier Details'!$A$2:$D$200,2,FALSE)</f>
        <v>2115499</v>
      </c>
      <c r="D9" s="5">
        <f>VLOOKUP(F9,'[1]Supplier Details'!$A$2:$D$200,3,FALSE)</f>
        <v>296645</v>
      </c>
      <c r="E9" s="5" t="str">
        <f>VLOOKUP(F9,'[1]Supplier Details'!$A$2:$D$200,4,FALSE)</f>
        <v>Yes</v>
      </c>
      <c r="F9" s="6" t="s">
        <v>18</v>
      </c>
      <c r="G9" s="7">
        <v>45383</v>
      </c>
      <c r="H9" s="7">
        <v>45747</v>
      </c>
      <c r="I9" s="8">
        <v>55244.5</v>
      </c>
      <c r="J9" s="6" t="s">
        <v>12</v>
      </c>
      <c r="K9" s="9" t="s">
        <v>13</v>
      </c>
      <c r="L9" s="12"/>
    </row>
    <row r="10" spans="1:12">
      <c r="A10" s="12"/>
      <c r="B10" s="4">
        <v>202408</v>
      </c>
      <c r="C10" s="5">
        <f>VLOOKUP(F10,'[1]Supplier Details'!$A$2:$D$200,2,FALSE)</f>
        <v>2115499</v>
      </c>
      <c r="D10" s="5">
        <f>VLOOKUP(F10,'[1]Supplier Details'!$A$2:$D$200,3,FALSE)</f>
        <v>296645</v>
      </c>
      <c r="E10" s="5" t="str">
        <f>VLOOKUP(F10,'[1]Supplier Details'!$A$2:$D$200,4,FALSE)</f>
        <v>Yes</v>
      </c>
      <c r="F10" s="6" t="s">
        <v>18</v>
      </c>
      <c r="G10" s="7">
        <v>45383</v>
      </c>
      <c r="H10" s="7">
        <v>45747</v>
      </c>
      <c r="I10" s="8">
        <v>2720</v>
      </c>
      <c r="J10" s="6" t="s">
        <v>12</v>
      </c>
      <c r="K10" s="9" t="s">
        <v>13</v>
      </c>
      <c r="L10" s="12"/>
    </row>
    <row r="11" spans="1:12">
      <c r="A11" s="12"/>
      <c r="B11" s="4">
        <v>202408</v>
      </c>
      <c r="C11" s="5">
        <f>VLOOKUP(F11,'[1]Supplier Details'!$A$2:$D$200,2,FALSE)</f>
        <v>2115499</v>
      </c>
      <c r="D11" s="5">
        <f>VLOOKUP(F11,'[1]Supplier Details'!$A$2:$D$200,3,FALSE)</f>
        <v>296645</v>
      </c>
      <c r="E11" s="5" t="str">
        <f>VLOOKUP(F11,'[1]Supplier Details'!$A$2:$D$200,4,FALSE)</f>
        <v>Yes</v>
      </c>
      <c r="F11" s="6" t="s">
        <v>18</v>
      </c>
      <c r="G11" s="7">
        <v>45383</v>
      </c>
      <c r="H11" s="7">
        <v>45747</v>
      </c>
      <c r="I11" s="8">
        <v>2720</v>
      </c>
      <c r="J11" s="6" t="s">
        <v>12</v>
      </c>
      <c r="K11" s="9" t="s">
        <v>13</v>
      </c>
      <c r="L11" s="12"/>
    </row>
    <row r="12" spans="1:12">
      <c r="A12" s="12"/>
      <c r="B12" s="4">
        <v>202408</v>
      </c>
      <c r="C12" s="5">
        <f>VLOOKUP(F12,'[1]Supplier Details'!$A$2:$D$200,2,FALSE)</f>
        <v>2115499</v>
      </c>
      <c r="D12" s="5">
        <f>VLOOKUP(F12,'[1]Supplier Details'!$A$2:$D$200,3,FALSE)</f>
        <v>296645</v>
      </c>
      <c r="E12" s="5" t="str">
        <f>VLOOKUP(F12,'[1]Supplier Details'!$A$2:$D$200,4,FALSE)</f>
        <v>Yes</v>
      </c>
      <c r="F12" s="6" t="s">
        <v>18</v>
      </c>
      <c r="G12" s="7">
        <v>45383</v>
      </c>
      <c r="H12" s="7">
        <v>45747</v>
      </c>
      <c r="I12" s="8">
        <v>55244.5</v>
      </c>
      <c r="J12" s="6" t="s">
        <v>12</v>
      </c>
      <c r="K12" s="9" t="s">
        <v>13</v>
      </c>
      <c r="L12" s="12"/>
    </row>
    <row r="13" spans="1:12">
      <c r="A13" s="12"/>
      <c r="B13" s="4">
        <v>202408</v>
      </c>
      <c r="C13" s="5">
        <f>VLOOKUP(F13,'[1]Supplier Details'!$A$2:$D$200,2,FALSE)</f>
        <v>2115499</v>
      </c>
      <c r="D13" s="5">
        <f>VLOOKUP(F13,'[1]Supplier Details'!$A$2:$D$200,3,FALSE)</f>
        <v>296645</v>
      </c>
      <c r="E13" s="5" t="str">
        <f>VLOOKUP(F13,'[1]Supplier Details'!$A$2:$D$200,4,FALSE)</f>
        <v>Yes</v>
      </c>
      <c r="F13" s="6" t="s">
        <v>18</v>
      </c>
      <c r="G13" s="7">
        <v>45383</v>
      </c>
      <c r="H13" s="7">
        <v>45747</v>
      </c>
      <c r="I13" s="8">
        <v>55244.5</v>
      </c>
      <c r="J13" s="6" t="s">
        <v>12</v>
      </c>
      <c r="K13" s="9" t="s">
        <v>13</v>
      </c>
      <c r="L13" s="12"/>
    </row>
    <row r="14" spans="1:12">
      <c r="A14" s="12"/>
      <c r="B14" s="4">
        <v>202410</v>
      </c>
      <c r="C14" s="5">
        <f>VLOOKUP(F14,'[1]Supplier Details'!$A$2:$D$200,2,FALSE)</f>
        <v>2115499</v>
      </c>
      <c r="D14" s="5">
        <f>VLOOKUP(F14,'[1]Supplier Details'!$A$2:$D$200,3,FALSE)</f>
        <v>296645</v>
      </c>
      <c r="E14" s="5" t="str">
        <f>VLOOKUP(F14,'[1]Supplier Details'!$A$2:$D$200,4,FALSE)</f>
        <v>Yes</v>
      </c>
      <c r="F14" s="6" t="s">
        <v>18</v>
      </c>
      <c r="G14" s="7">
        <v>45383</v>
      </c>
      <c r="H14" s="7">
        <v>45747</v>
      </c>
      <c r="I14" s="8">
        <v>2720</v>
      </c>
      <c r="J14" s="6" t="s">
        <v>12</v>
      </c>
      <c r="K14" s="9" t="s">
        <v>13</v>
      </c>
      <c r="L14" s="12"/>
    </row>
    <row r="15" spans="1:12">
      <c r="A15" s="12"/>
      <c r="B15" s="4">
        <v>202410</v>
      </c>
      <c r="C15" s="5">
        <f>VLOOKUP(F15,'[1]Supplier Details'!$A$2:$D$200,2,FALSE)</f>
        <v>2115499</v>
      </c>
      <c r="D15" s="5">
        <f>VLOOKUP(F15,'[1]Supplier Details'!$A$2:$D$200,3,FALSE)</f>
        <v>296645</v>
      </c>
      <c r="E15" s="5" t="str">
        <f>VLOOKUP(F15,'[1]Supplier Details'!$A$2:$D$200,4,FALSE)</f>
        <v>Yes</v>
      </c>
      <c r="F15" s="6" t="s">
        <v>18</v>
      </c>
      <c r="G15" s="7">
        <v>45383</v>
      </c>
      <c r="H15" s="7">
        <v>45747</v>
      </c>
      <c r="I15" s="8">
        <v>55244.5</v>
      </c>
      <c r="J15" s="6" t="s">
        <v>12</v>
      </c>
      <c r="K15" s="9" t="s">
        <v>13</v>
      </c>
      <c r="L15" s="12"/>
    </row>
    <row r="16" spans="1:12">
      <c r="A16" s="12"/>
      <c r="B16" s="4">
        <v>202411</v>
      </c>
      <c r="C16" s="5">
        <f>VLOOKUP(F16,'[1]Supplier Details'!$A$2:$D$200,2,FALSE)</f>
        <v>2115499</v>
      </c>
      <c r="D16" s="5">
        <f>VLOOKUP(F16,'[1]Supplier Details'!$A$2:$D$200,3,FALSE)</f>
        <v>296645</v>
      </c>
      <c r="E16" s="5" t="str">
        <f>VLOOKUP(F16,'[1]Supplier Details'!$A$2:$D$200,4,FALSE)</f>
        <v>Yes</v>
      </c>
      <c r="F16" s="6" t="s">
        <v>18</v>
      </c>
      <c r="G16" s="7">
        <v>45383</v>
      </c>
      <c r="H16" s="7">
        <v>45747</v>
      </c>
      <c r="I16" s="8">
        <v>2720</v>
      </c>
      <c r="J16" s="6" t="s">
        <v>12</v>
      </c>
      <c r="K16" s="9" t="s">
        <v>13</v>
      </c>
      <c r="L16" s="12"/>
    </row>
    <row r="17" spans="1:12">
      <c r="A17" s="12"/>
      <c r="B17" s="4">
        <v>202401</v>
      </c>
      <c r="C17" s="5">
        <f>VLOOKUP(F17,'[1]Supplier Details'!$A$2:$D$200,2,FALSE)</f>
        <v>3931928</v>
      </c>
      <c r="D17" s="5" t="s">
        <v>14</v>
      </c>
      <c r="E17" s="5" t="str">
        <f>VLOOKUP(F17,'[1]Supplier Details'!$A$2:$D$200,4,FALSE)</f>
        <v>Yes</v>
      </c>
      <c r="F17" s="6" t="s">
        <v>19</v>
      </c>
      <c r="G17" s="7">
        <v>45383</v>
      </c>
      <c r="H17" s="7">
        <v>45747</v>
      </c>
      <c r="I17" s="8">
        <v>12257.5</v>
      </c>
      <c r="J17" s="6" t="s">
        <v>12</v>
      </c>
      <c r="K17" s="9" t="s">
        <v>13</v>
      </c>
      <c r="L17" s="12"/>
    </row>
    <row r="18" spans="1:12">
      <c r="A18" s="12"/>
      <c r="B18" s="4">
        <v>202406</v>
      </c>
      <c r="C18" s="5">
        <f>VLOOKUP(F18,'[1]Supplier Details'!$A$2:$D$200,2,FALSE)</f>
        <v>3931928</v>
      </c>
      <c r="D18" s="5" t="s">
        <v>14</v>
      </c>
      <c r="E18" s="5" t="str">
        <f>VLOOKUP(F18,'[1]Supplier Details'!$A$2:$D$200,4,FALSE)</f>
        <v>Yes</v>
      </c>
      <c r="F18" s="6" t="s">
        <v>19</v>
      </c>
      <c r="G18" s="7">
        <v>45383</v>
      </c>
      <c r="H18" s="7">
        <v>45747</v>
      </c>
      <c r="I18" s="8">
        <v>12257.5</v>
      </c>
      <c r="J18" s="6" t="s">
        <v>12</v>
      </c>
      <c r="K18" s="9" t="s">
        <v>13</v>
      </c>
      <c r="L18" s="12"/>
    </row>
    <row r="19" spans="1:12">
      <c r="A19" s="12"/>
      <c r="B19" s="4">
        <v>202408</v>
      </c>
      <c r="C19" s="5">
        <f>VLOOKUP(F19,'[1]Supplier Details'!$A$2:$D$200,2,FALSE)</f>
        <v>3931928</v>
      </c>
      <c r="D19" s="5" t="s">
        <v>14</v>
      </c>
      <c r="E19" s="5" t="str">
        <f>VLOOKUP(F19,'[1]Supplier Details'!$A$2:$D$200,4,FALSE)</f>
        <v>Yes</v>
      </c>
      <c r="F19" s="6" t="s">
        <v>19</v>
      </c>
      <c r="G19" s="7">
        <v>45383</v>
      </c>
      <c r="H19" s="7">
        <v>45747</v>
      </c>
      <c r="I19" s="8">
        <v>12257.5</v>
      </c>
      <c r="J19" s="6" t="s">
        <v>12</v>
      </c>
      <c r="K19" s="9" t="s">
        <v>13</v>
      </c>
      <c r="L19" s="12"/>
    </row>
    <row r="20" spans="1:12">
      <c r="A20" s="12"/>
      <c r="B20" s="4">
        <v>202412</v>
      </c>
      <c r="C20" s="5">
        <f>VLOOKUP(F20,'[1]Supplier Details'!$A$2:$D$200,2,FALSE)</f>
        <v>3931928</v>
      </c>
      <c r="D20" s="5" t="s">
        <v>14</v>
      </c>
      <c r="E20" s="5" t="str">
        <f>VLOOKUP(F20,'[1]Supplier Details'!$A$2:$D$200,4,FALSE)</f>
        <v>Yes</v>
      </c>
      <c r="F20" s="6" t="s">
        <v>19</v>
      </c>
      <c r="G20" s="7">
        <v>45383</v>
      </c>
      <c r="H20" s="7">
        <v>45747</v>
      </c>
      <c r="I20" s="8">
        <v>12257.5</v>
      </c>
      <c r="J20" s="6" t="s">
        <v>12</v>
      </c>
      <c r="K20" s="9" t="s">
        <v>13</v>
      </c>
      <c r="L20" s="12"/>
    </row>
    <row r="21" spans="1:12">
      <c r="A21" s="12"/>
      <c r="B21" s="4">
        <v>202412</v>
      </c>
      <c r="C21" s="5">
        <f>VLOOKUP(F21,'[1]Supplier Details'!$A$2:$D$200,2,FALSE)</f>
        <v>3931928</v>
      </c>
      <c r="D21" s="5" t="s">
        <v>14</v>
      </c>
      <c r="E21" s="5" t="str">
        <f>VLOOKUP(F21,'[1]Supplier Details'!$A$2:$D$200,4,FALSE)</f>
        <v>Yes</v>
      </c>
      <c r="F21" s="6" t="s">
        <v>19</v>
      </c>
      <c r="G21" s="7">
        <v>45383</v>
      </c>
      <c r="H21" s="7">
        <v>45747</v>
      </c>
      <c r="I21" s="8">
        <v>12257.5</v>
      </c>
      <c r="J21" s="6" t="s">
        <v>12</v>
      </c>
      <c r="K21" s="9" t="s">
        <v>13</v>
      </c>
      <c r="L21" s="12"/>
    </row>
    <row r="22" spans="1:12">
      <c r="A22" s="12"/>
      <c r="B22" s="4">
        <v>202402</v>
      </c>
      <c r="C22" s="5">
        <f>VLOOKUP(F22,'[1]Supplier Details'!$A$2:$D$200,2,FALSE)</f>
        <v>593331</v>
      </c>
      <c r="D22" s="5">
        <f>VLOOKUP(F22,'[1]Supplier Details'!$A$2:$D$200,3,FALSE)</f>
        <v>219163</v>
      </c>
      <c r="E22" s="5" t="str">
        <f>VLOOKUP(F22,'[1]Supplier Details'!$A$2:$D$200,4,FALSE)</f>
        <v>Yes</v>
      </c>
      <c r="F22" s="6" t="s">
        <v>20</v>
      </c>
      <c r="G22" s="7">
        <v>45383</v>
      </c>
      <c r="H22" s="7">
        <v>45747</v>
      </c>
      <c r="I22" s="8">
        <v>141903</v>
      </c>
      <c r="J22" s="6" t="s">
        <v>21</v>
      </c>
      <c r="K22" s="9" t="s">
        <v>22</v>
      </c>
      <c r="L22" s="12"/>
    </row>
    <row r="23" spans="1:12">
      <c r="A23" s="12"/>
      <c r="B23" s="4">
        <v>202403</v>
      </c>
      <c r="C23" s="5">
        <f>VLOOKUP(F23,'[1]Supplier Details'!$A$2:$D$200,2,FALSE)</f>
        <v>593331</v>
      </c>
      <c r="D23" s="5">
        <f>VLOOKUP(F23,'[1]Supplier Details'!$A$2:$D$200,3,FALSE)</f>
        <v>219163</v>
      </c>
      <c r="E23" s="5" t="str">
        <f>VLOOKUP(F23,'[1]Supplier Details'!$A$2:$D$200,4,FALSE)</f>
        <v>Yes</v>
      </c>
      <c r="F23" s="6" t="s">
        <v>20</v>
      </c>
      <c r="G23" s="7">
        <v>45383</v>
      </c>
      <c r="H23" s="7">
        <v>45747</v>
      </c>
      <c r="I23" s="8">
        <v>141903</v>
      </c>
      <c r="J23" s="6" t="s">
        <v>21</v>
      </c>
      <c r="K23" s="9" t="s">
        <v>22</v>
      </c>
      <c r="L23" s="12"/>
    </row>
    <row r="24" spans="1:12">
      <c r="A24" s="12"/>
      <c r="B24" s="4">
        <v>202406</v>
      </c>
      <c r="C24" s="5">
        <f>VLOOKUP(F24,'[1]Supplier Details'!$A$2:$D$200,2,FALSE)</f>
        <v>593331</v>
      </c>
      <c r="D24" s="5">
        <f>VLOOKUP(F24,'[1]Supplier Details'!$A$2:$D$200,3,FALSE)</f>
        <v>219163</v>
      </c>
      <c r="E24" s="5" t="str">
        <f>VLOOKUP(F24,'[1]Supplier Details'!$A$2:$D$200,4,FALSE)</f>
        <v>Yes</v>
      </c>
      <c r="F24" s="6" t="s">
        <v>20</v>
      </c>
      <c r="G24" s="7">
        <v>45383</v>
      </c>
      <c r="H24" s="7">
        <v>45747</v>
      </c>
      <c r="I24" s="8">
        <v>141903</v>
      </c>
      <c r="J24" s="6" t="s">
        <v>21</v>
      </c>
      <c r="K24" s="9" t="s">
        <v>22</v>
      </c>
      <c r="L24" s="12"/>
    </row>
    <row r="25" spans="1:12">
      <c r="A25" s="12"/>
      <c r="B25" s="4">
        <v>202409</v>
      </c>
      <c r="C25" s="5">
        <f>VLOOKUP(F25,'[1]Supplier Details'!$A$2:$D$200,2,FALSE)</f>
        <v>593331</v>
      </c>
      <c r="D25" s="5">
        <f>VLOOKUP(F25,'[1]Supplier Details'!$A$2:$D$200,3,FALSE)</f>
        <v>219163</v>
      </c>
      <c r="E25" s="5" t="str">
        <f>VLOOKUP(F25,'[1]Supplier Details'!$A$2:$D$200,4,FALSE)</f>
        <v>Yes</v>
      </c>
      <c r="F25" s="6" t="s">
        <v>20</v>
      </c>
      <c r="G25" s="7">
        <v>45383</v>
      </c>
      <c r="H25" s="7">
        <v>45747</v>
      </c>
      <c r="I25" s="8">
        <v>141903</v>
      </c>
      <c r="J25" s="6" t="s">
        <v>21</v>
      </c>
      <c r="K25" s="9" t="s">
        <v>22</v>
      </c>
      <c r="L25" s="12"/>
    </row>
    <row r="26" spans="1:12">
      <c r="A26" s="12"/>
      <c r="B26" s="4">
        <v>202402</v>
      </c>
      <c r="C26" s="5">
        <f>VLOOKUP(F26,'[1]Supplier Details'!$A$2:$D$200,2,FALSE)</f>
        <v>7697170</v>
      </c>
      <c r="D26" s="5">
        <f>VLOOKUP(F26,'[1]Supplier Details'!$A$2:$D$200,3,FALSE)</f>
        <v>1145181</v>
      </c>
      <c r="E26" s="5" t="str">
        <f>VLOOKUP(F26,'[1]Supplier Details'!$A$2:$D$200,4,FALSE)</f>
        <v>Yes</v>
      </c>
      <c r="F26" s="6" t="s">
        <v>23</v>
      </c>
      <c r="G26" s="7">
        <v>45383</v>
      </c>
      <c r="H26" s="7">
        <v>45930</v>
      </c>
      <c r="I26" s="8">
        <v>146000</v>
      </c>
      <c r="J26" s="6" t="s">
        <v>12</v>
      </c>
      <c r="K26" s="9" t="s">
        <v>13</v>
      </c>
      <c r="L26" s="12"/>
    </row>
    <row r="27" spans="1:12">
      <c r="A27" s="12"/>
      <c r="B27" s="4">
        <v>202404</v>
      </c>
      <c r="C27" s="5">
        <f>VLOOKUP(F27,'[1]Supplier Details'!$A$2:$D$200,2,FALSE)</f>
        <v>7697170</v>
      </c>
      <c r="D27" s="5">
        <f>VLOOKUP(F27,'[1]Supplier Details'!$A$2:$D$200,3,FALSE)</f>
        <v>1145181</v>
      </c>
      <c r="E27" s="5" t="str">
        <f>VLOOKUP(F27,'[1]Supplier Details'!$A$2:$D$200,4,FALSE)</f>
        <v>Yes</v>
      </c>
      <c r="F27" s="6" t="s">
        <v>23</v>
      </c>
      <c r="G27" s="7">
        <v>45383</v>
      </c>
      <c r="H27" s="7">
        <v>45930</v>
      </c>
      <c r="I27" s="8">
        <v>146000</v>
      </c>
      <c r="J27" s="6" t="s">
        <v>12</v>
      </c>
      <c r="K27" s="9" t="s">
        <v>13</v>
      </c>
      <c r="L27" s="12"/>
    </row>
    <row r="28" spans="1:12">
      <c r="A28" s="12"/>
      <c r="B28" s="4">
        <v>202407</v>
      </c>
      <c r="C28" s="5">
        <f>VLOOKUP(F28,'[1]Supplier Details'!$A$2:$D$200,2,FALSE)</f>
        <v>7697170</v>
      </c>
      <c r="D28" s="5">
        <f>VLOOKUP(F28,'[1]Supplier Details'!$A$2:$D$200,3,FALSE)</f>
        <v>1145181</v>
      </c>
      <c r="E28" s="5" t="str">
        <f>VLOOKUP(F28,'[1]Supplier Details'!$A$2:$D$200,4,FALSE)</f>
        <v>Yes</v>
      </c>
      <c r="F28" s="6" t="s">
        <v>23</v>
      </c>
      <c r="G28" s="7">
        <v>45383</v>
      </c>
      <c r="H28" s="7">
        <v>45930</v>
      </c>
      <c r="I28" s="8">
        <v>146000</v>
      </c>
      <c r="J28" s="6" t="s">
        <v>12</v>
      </c>
      <c r="K28" s="9" t="s">
        <v>13</v>
      </c>
      <c r="L28" s="12"/>
    </row>
    <row r="29" spans="1:12">
      <c r="A29" s="12"/>
      <c r="B29" s="4">
        <v>202410</v>
      </c>
      <c r="C29" s="5">
        <f>VLOOKUP(F29,'[1]Supplier Details'!$A$2:$D$200,2,FALSE)</f>
        <v>7697170</v>
      </c>
      <c r="D29" s="5">
        <f>VLOOKUP(F29,'[1]Supplier Details'!$A$2:$D$200,3,FALSE)</f>
        <v>1145181</v>
      </c>
      <c r="E29" s="5" t="str">
        <f>VLOOKUP(F29,'[1]Supplier Details'!$A$2:$D$200,4,FALSE)</f>
        <v>Yes</v>
      </c>
      <c r="F29" s="6" t="s">
        <v>23</v>
      </c>
      <c r="G29" s="7">
        <v>45383</v>
      </c>
      <c r="H29" s="7">
        <v>45930</v>
      </c>
      <c r="I29" s="8">
        <v>146000</v>
      </c>
      <c r="J29" s="6" t="s">
        <v>12</v>
      </c>
      <c r="K29" s="9" t="s">
        <v>13</v>
      </c>
      <c r="L29" s="12"/>
    </row>
    <row r="30" spans="1:12">
      <c r="A30" s="12"/>
      <c r="B30" s="4">
        <v>202402</v>
      </c>
      <c r="C30" s="5">
        <f>VLOOKUP(F30,'[1]Supplier Details'!$A$2:$D$200,2,FALSE)</f>
        <v>4149673</v>
      </c>
      <c r="D30" s="5">
        <f>VLOOKUP(F30,'[1]Supplier Details'!$A$2:$D$200,3,FALSE)</f>
        <v>1087312</v>
      </c>
      <c r="E30" s="5" t="str">
        <f>VLOOKUP(F30,'[1]Supplier Details'!$A$2:$D$200,4,FALSE)</f>
        <v>Yes</v>
      </c>
      <c r="F30" s="6" t="s">
        <v>24</v>
      </c>
      <c r="G30" s="7">
        <v>45383</v>
      </c>
      <c r="H30" s="7">
        <v>45747</v>
      </c>
      <c r="I30" s="8">
        <v>107431.53</v>
      </c>
      <c r="J30" s="6" t="s">
        <v>25</v>
      </c>
      <c r="K30" s="9" t="s">
        <v>26</v>
      </c>
      <c r="L30" s="12"/>
    </row>
    <row r="31" spans="1:12">
      <c r="A31" s="12"/>
      <c r="B31" s="4">
        <v>202404</v>
      </c>
      <c r="C31" s="5">
        <f>VLOOKUP(F31,'[1]Supplier Details'!$A$2:$D$200,2,FALSE)</f>
        <v>4149673</v>
      </c>
      <c r="D31" s="5">
        <f>VLOOKUP(F31,'[1]Supplier Details'!$A$2:$D$200,3,FALSE)</f>
        <v>1087312</v>
      </c>
      <c r="E31" s="5" t="str">
        <f>VLOOKUP(F31,'[1]Supplier Details'!$A$2:$D$200,4,FALSE)</f>
        <v>Yes</v>
      </c>
      <c r="F31" s="6" t="s">
        <v>24</v>
      </c>
      <c r="G31" s="7">
        <v>45383</v>
      </c>
      <c r="H31" s="7">
        <v>45747</v>
      </c>
      <c r="I31" s="8">
        <v>107431.53</v>
      </c>
      <c r="J31" s="6" t="s">
        <v>25</v>
      </c>
      <c r="K31" s="9" t="s">
        <v>26</v>
      </c>
      <c r="L31" s="12"/>
    </row>
    <row r="32" spans="1:12">
      <c r="A32" s="12"/>
      <c r="B32" s="4">
        <v>202410</v>
      </c>
      <c r="C32" s="5">
        <f>VLOOKUP(F32,'[1]Supplier Details'!$A$2:$D$200,2,FALSE)</f>
        <v>4149673</v>
      </c>
      <c r="D32" s="5">
        <f>VLOOKUP(F32,'[1]Supplier Details'!$A$2:$D$200,3,FALSE)</f>
        <v>1087312</v>
      </c>
      <c r="E32" s="5" t="str">
        <f>VLOOKUP(F32,'[1]Supplier Details'!$A$2:$D$200,4,FALSE)</f>
        <v>Yes</v>
      </c>
      <c r="F32" s="6" t="s">
        <v>24</v>
      </c>
      <c r="G32" s="7">
        <v>45383</v>
      </c>
      <c r="H32" s="7">
        <v>45747</v>
      </c>
      <c r="I32" s="8">
        <v>121250</v>
      </c>
      <c r="J32" s="6" t="s">
        <v>25</v>
      </c>
      <c r="K32" s="9" t="s">
        <v>26</v>
      </c>
      <c r="L32" s="12"/>
    </row>
    <row r="33" spans="1:12">
      <c r="A33" s="12"/>
      <c r="B33" s="4">
        <v>202401</v>
      </c>
      <c r="C33" s="5">
        <f>VLOOKUP(F33,'[1]Supplier Details'!$A$2:$D$200,2,FALSE)</f>
        <v>2122698</v>
      </c>
      <c r="D33" s="5">
        <f>VLOOKUP(F33,'[1]Supplier Details'!$A$2:$D$200,3,FALSE)</f>
        <v>1000487</v>
      </c>
      <c r="E33" s="5" t="str">
        <f>VLOOKUP(F33,'[1]Supplier Details'!$A$2:$D$200,4,FALSE)</f>
        <v>Yes</v>
      </c>
      <c r="F33" s="6" t="s">
        <v>27</v>
      </c>
      <c r="G33" s="7">
        <v>45383</v>
      </c>
      <c r="H33" s="7">
        <v>46295</v>
      </c>
      <c r="I33" s="8">
        <v>63381.74</v>
      </c>
      <c r="J33" s="6" t="s">
        <v>27</v>
      </c>
      <c r="K33" s="9" t="s">
        <v>26</v>
      </c>
      <c r="L33" s="12"/>
    </row>
    <row r="34" spans="1:12">
      <c r="A34" s="12"/>
      <c r="B34" s="4">
        <v>202404</v>
      </c>
      <c r="C34" s="5">
        <f>VLOOKUP(F34,'[1]Supplier Details'!$A$2:$D$200,2,FALSE)</f>
        <v>2122698</v>
      </c>
      <c r="D34" s="5">
        <f>VLOOKUP(F34,'[1]Supplier Details'!$A$2:$D$200,3,FALSE)</f>
        <v>1000487</v>
      </c>
      <c r="E34" s="5" t="str">
        <f>VLOOKUP(F34,'[1]Supplier Details'!$A$2:$D$200,4,FALSE)</f>
        <v>Yes</v>
      </c>
      <c r="F34" s="6" t="s">
        <v>27</v>
      </c>
      <c r="G34" s="7">
        <v>45383</v>
      </c>
      <c r="H34" s="7">
        <v>46295</v>
      </c>
      <c r="I34" s="8">
        <v>63381.74</v>
      </c>
      <c r="J34" s="6" t="s">
        <v>27</v>
      </c>
      <c r="K34" s="9" t="s">
        <v>26</v>
      </c>
      <c r="L34" s="12"/>
    </row>
    <row r="35" spans="1:12">
      <c r="A35" s="12"/>
      <c r="B35" s="4">
        <v>202411</v>
      </c>
      <c r="C35" s="5">
        <f>VLOOKUP(F35,'[1]Supplier Details'!$A$2:$D$200,2,FALSE)</f>
        <v>2122698</v>
      </c>
      <c r="D35" s="5">
        <f>VLOOKUP(F35,'[1]Supplier Details'!$A$2:$D$200,3,FALSE)</f>
        <v>1000487</v>
      </c>
      <c r="E35" s="5" t="str">
        <f>VLOOKUP(F35,'[1]Supplier Details'!$A$2:$D$200,4,FALSE)</f>
        <v>Yes</v>
      </c>
      <c r="F35" s="6" t="s">
        <v>27</v>
      </c>
      <c r="G35" s="7">
        <v>45383</v>
      </c>
      <c r="H35" s="7">
        <v>46295</v>
      </c>
      <c r="I35" s="8">
        <v>83750</v>
      </c>
      <c r="J35" s="6" t="s">
        <v>27</v>
      </c>
      <c r="K35" s="9" t="s">
        <v>26</v>
      </c>
      <c r="L35" s="12"/>
    </row>
    <row r="36" spans="1:12">
      <c r="A36" s="12"/>
      <c r="B36" s="4">
        <v>202403</v>
      </c>
      <c r="C36" s="5">
        <f>VLOOKUP(F36,'[1]Supplier Details'!$A$2:$D$200,2,FALSE)</f>
        <v>2631898</v>
      </c>
      <c r="D36" s="5">
        <f>VLOOKUP(F36,'[1]Supplier Details'!$A$2:$D$200,3,FALSE)</f>
        <v>1003688</v>
      </c>
      <c r="E36" s="5" t="str">
        <f>VLOOKUP(F36,'[1]Supplier Details'!$A$2:$D$200,4,FALSE)</f>
        <v>Yes</v>
      </c>
      <c r="F36" s="6" t="s">
        <v>28</v>
      </c>
      <c r="G36" s="7">
        <v>45383</v>
      </c>
      <c r="H36" s="7">
        <v>45747</v>
      </c>
      <c r="I36" s="8">
        <v>242005.75</v>
      </c>
      <c r="J36" s="6" t="s">
        <v>12</v>
      </c>
      <c r="K36" s="9" t="s">
        <v>13</v>
      </c>
      <c r="L36" s="12"/>
    </row>
    <row r="37" spans="1:12">
      <c r="A37" s="12"/>
      <c r="B37" s="4">
        <v>202404</v>
      </c>
      <c r="C37" s="5">
        <f>VLOOKUP(F37,'[1]Supplier Details'!$A$2:$D$200,2,FALSE)</f>
        <v>2631898</v>
      </c>
      <c r="D37" s="5">
        <f>VLOOKUP(F37,'[1]Supplier Details'!$A$2:$D$200,3,FALSE)</f>
        <v>1003688</v>
      </c>
      <c r="E37" s="5" t="str">
        <f>VLOOKUP(F37,'[1]Supplier Details'!$A$2:$D$200,4,FALSE)</f>
        <v>Yes</v>
      </c>
      <c r="F37" s="6" t="s">
        <v>28</v>
      </c>
      <c r="G37" s="7">
        <v>45383</v>
      </c>
      <c r="H37" s="7">
        <v>45747</v>
      </c>
      <c r="I37" s="8">
        <v>242005.75</v>
      </c>
      <c r="J37" s="6" t="s">
        <v>12</v>
      </c>
      <c r="K37" s="9" t="s">
        <v>13</v>
      </c>
      <c r="L37" s="12"/>
    </row>
    <row r="38" spans="1:12">
      <c r="A38" s="12"/>
      <c r="B38" s="4">
        <v>202407</v>
      </c>
      <c r="C38" s="5">
        <f>VLOOKUP(F38,'[1]Supplier Details'!$A$2:$D$200,2,FALSE)</f>
        <v>2631898</v>
      </c>
      <c r="D38" s="5">
        <f>VLOOKUP(F38,'[1]Supplier Details'!$A$2:$D$200,3,FALSE)</f>
        <v>1003688</v>
      </c>
      <c r="E38" s="5" t="str">
        <f>VLOOKUP(F38,'[1]Supplier Details'!$A$2:$D$200,4,FALSE)</f>
        <v>Yes</v>
      </c>
      <c r="F38" s="6" t="s">
        <v>28</v>
      </c>
      <c r="G38" s="7">
        <v>45383</v>
      </c>
      <c r="H38" s="7">
        <v>45747</v>
      </c>
      <c r="I38" s="8">
        <v>242005.75</v>
      </c>
      <c r="J38" s="6" t="s">
        <v>12</v>
      </c>
      <c r="K38" s="9" t="s">
        <v>13</v>
      </c>
      <c r="L38" s="12"/>
    </row>
    <row r="39" spans="1:12">
      <c r="A39" s="12"/>
      <c r="B39" s="4">
        <v>202410</v>
      </c>
      <c r="C39" s="5">
        <f>VLOOKUP(F39,'[1]Supplier Details'!$A$2:$D$200,2,FALSE)</f>
        <v>2631898</v>
      </c>
      <c r="D39" s="5">
        <f>VLOOKUP(F39,'[1]Supplier Details'!$A$2:$D$200,3,FALSE)</f>
        <v>1003688</v>
      </c>
      <c r="E39" s="5" t="str">
        <f>VLOOKUP(F39,'[1]Supplier Details'!$A$2:$D$200,4,FALSE)</f>
        <v>Yes</v>
      </c>
      <c r="F39" s="6" t="s">
        <v>28</v>
      </c>
      <c r="G39" s="7">
        <v>45383</v>
      </c>
      <c r="H39" s="7">
        <v>45747</v>
      </c>
      <c r="I39" s="8">
        <v>242005.75</v>
      </c>
      <c r="J39" s="6" t="s">
        <v>12</v>
      </c>
      <c r="K39" s="9" t="s">
        <v>13</v>
      </c>
      <c r="L39" s="12"/>
    </row>
    <row r="40" spans="1:12">
      <c r="A40" s="12"/>
      <c r="B40" s="4">
        <v>202408</v>
      </c>
      <c r="C40" s="5" t="str">
        <f>VLOOKUP(F40,'[1]Supplier Details'!$A$2:$D$200,2,FALSE)</f>
        <v>CE029614</v>
      </c>
      <c r="D40" s="5">
        <f>VLOOKUP(F40,'[1]Supplier Details'!$A$2:$D$200,3,FALSE)</f>
        <v>1199536</v>
      </c>
      <c r="E40" s="5" t="str">
        <f>VLOOKUP(F40,'[1]Supplier Details'!$A$2:$D$200,4,FALSE)</f>
        <v>Yes</v>
      </c>
      <c r="F40" s="6" t="s">
        <v>29</v>
      </c>
      <c r="G40" s="7">
        <v>45383</v>
      </c>
      <c r="H40" s="7">
        <v>45747</v>
      </c>
      <c r="I40" s="8">
        <v>4853.5</v>
      </c>
      <c r="J40" s="6" t="s">
        <v>30</v>
      </c>
      <c r="K40" s="9" t="s">
        <v>26</v>
      </c>
      <c r="L40" s="12"/>
    </row>
    <row r="41" spans="1:12">
      <c r="A41" s="12"/>
      <c r="B41" s="4">
        <v>202408</v>
      </c>
      <c r="C41" s="5" t="str">
        <f>VLOOKUP(F41,'[1]Supplier Details'!$A$2:$D$200,2,FALSE)</f>
        <v>CE029614</v>
      </c>
      <c r="D41" s="5">
        <f>VLOOKUP(F41,'[1]Supplier Details'!$A$2:$D$200,3,FALSE)</f>
        <v>1199536</v>
      </c>
      <c r="E41" s="5" t="str">
        <f>VLOOKUP(F41,'[1]Supplier Details'!$A$2:$D$200,4,FALSE)</f>
        <v>Yes</v>
      </c>
      <c r="F41" s="6" t="s">
        <v>29</v>
      </c>
      <c r="G41" s="7">
        <v>45383</v>
      </c>
      <c r="H41" s="7">
        <v>45747</v>
      </c>
      <c r="I41" s="8">
        <v>4853.5</v>
      </c>
      <c r="J41" s="6" t="s">
        <v>30</v>
      </c>
      <c r="K41" s="9" t="s">
        <v>26</v>
      </c>
      <c r="L41" s="12"/>
    </row>
    <row r="42" spans="1:12">
      <c r="A42" s="12"/>
      <c r="B42" s="4">
        <v>202401</v>
      </c>
      <c r="C42" s="5">
        <f>VLOOKUP(F42,'[1]Supplier Details'!$A$2:$D$200,2,FALSE)</f>
        <v>2761115</v>
      </c>
      <c r="D42" s="5">
        <f>VLOOKUP(F42,'[1]Supplier Details'!$A$2:$D$200,3,FALSE)</f>
        <v>1015216</v>
      </c>
      <c r="E42" s="5" t="str">
        <f>VLOOKUP(F42,'[1]Supplier Details'!$A$2:$D$200,4,FALSE)</f>
        <v>Yes</v>
      </c>
      <c r="F42" s="6" t="s">
        <v>31</v>
      </c>
      <c r="G42" s="7">
        <v>45383</v>
      </c>
      <c r="H42" s="7">
        <v>45747</v>
      </c>
      <c r="I42" s="8">
        <v>80571.75</v>
      </c>
      <c r="J42" s="6" t="s">
        <v>32</v>
      </c>
      <c r="K42" s="9" t="s">
        <v>26</v>
      </c>
      <c r="L42" s="12"/>
    </row>
    <row r="43" spans="1:12">
      <c r="A43" s="12"/>
      <c r="B43" s="4">
        <v>202404</v>
      </c>
      <c r="C43" s="5">
        <f>VLOOKUP(F43,'[1]Supplier Details'!$A$2:$D$200,2,FALSE)</f>
        <v>2761115</v>
      </c>
      <c r="D43" s="5">
        <f>VLOOKUP(F43,'[1]Supplier Details'!$A$2:$D$200,3,FALSE)</f>
        <v>1015216</v>
      </c>
      <c r="E43" s="5" t="str">
        <f>VLOOKUP(F43,'[1]Supplier Details'!$A$2:$D$200,4,FALSE)</f>
        <v>Yes</v>
      </c>
      <c r="F43" s="6" t="s">
        <v>31</v>
      </c>
      <c r="G43" s="7">
        <v>45383</v>
      </c>
      <c r="H43" s="7">
        <v>45747</v>
      </c>
      <c r="I43" s="8">
        <v>80571.75</v>
      </c>
      <c r="J43" s="6" t="s">
        <v>32</v>
      </c>
      <c r="K43" s="9" t="s">
        <v>26</v>
      </c>
      <c r="L43" s="12"/>
    </row>
    <row r="44" spans="1:12">
      <c r="A44" s="12"/>
      <c r="B44" s="4">
        <v>202401</v>
      </c>
      <c r="C44" s="5">
        <f>VLOOKUP(F44,'[1]Supplier Details'!$A$2:$D$200,2,FALSE)</f>
        <v>4291931</v>
      </c>
      <c r="D44" s="5">
        <f>VLOOKUP(F44,'[1]Supplier Details'!$A$2:$D$200,3,FALSE)</f>
        <v>1090123</v>
      </c>
      <c r="E44" s="5" t="str">
        <f>VLOOKUP(F44,'[1]Supplier Details'!$A$2:$D$200,4,FALSE)</f>
        <v>Yes</v>
      </c>
      <c r="F44" s="6" t="s">
        <v>33</v>
      </c>
      <c r="G44" s="7">
        <v>45383</v>
      </c>
      <c r="H44" s="7">
        <v>45747</v>
      </c>
      <c r="I44" s="8">
        <v>96938</v>
      </c>
      <c r="J44" s="6" t="s">
        <v>34</v>
      </c>
      <c r="K44" s="9" t="s">
        <v>35</v>
      </c>
      <c r="L44" s="12"/>
    </row>
    <row r="45" spans="1:12">
      <c r="A45" s="12"/>
      <c r="B45" s="4">
        <v>202402</v>
      </c>
      <c r="C45" s="5">
        <f>VLOOKUP(F45,'[1]Supplier Details'!$A$2:$D$200,2,FALSE)</f>
        <v>4291931</v>
      </c>
      <c r="D45" s="5">
        <f>VLOOKUP(F45,'[1]Supplier Details'!$A$2:$D$200,3,FALSE)</f>
        <v>1090123</v>
      </c>
      <c r="E45" s="5" t="str">
        <f>VLOOKUP(F45,'[1]Supplier Details'!$A$2:$D$200,4,FALSE)</f>
        <v>Yes</v>
      </c>
      <c r="F45" s="6" t="s">
        <v>33</v>
      </c>
      <c r="G45" s="7">
        <v>45383</v>
      </c>
      <c r="H45" s="7">
        <v>45747</v>
      </c>
      <c r="I45" s="8">
        <v>96938</v>
      </c>
      <c r="J45" s="6" t="s">
        <v>34</v>
      </c>
      <c r="K45" s="9" t="s">
        <v>35</v>
      </c>
      <c r="L45" s="12"/>
    </row>
    <row r="46" spans="1:12">
      <c r="A46" s="12"/>
      <c r="B46" s="4">
        <v>202403</v>
      </c>
      <c r="C46" s="5">
        <f>VLOOKUP(F46,'[1]Supplier Details'!$A$2:$D$200,2,FALSE)</f>
        <v>6978996</v>
      </c>
      <c r="D46" s="5">
        <f>VLOOKUP(F46,'[1]Supplier Details'!$A$2:$D$200,3,FALSE)</f>
        <v>1134570</v>
      </c>
      <c r="E46" s="5" t="str">
        <f>VLOOKUP(F46,'[1]Supplier Details'!$A$2:$D$200,4,FALSE)</f>
        <v>Yes</v>
      </c>
      <c r="F46" s="6" t="s">
        <v>36</v>
      </c>
      <c r="G46" s="7">
        <v>45383</v>
      </c>
      <c r="H46" s="7">
        <v>45747</v>
      </c>
      <c r="I46" s="8">
        <v>11292</v>
      </c>
      <c r="J46" s="6" t="s">
        <v>12</v>
      </c>
      <c r="K46" s="9" t="s">
        <v>13</v>
      </c>
      <c r="L46" s="12"/>
    </row>
    <row r="47" spans="1:12">
      <c r="A47" s="12"/>
      <c r="B47" s="4">
        <v>202406</v>
      </c>
      <c r="C47" s="5">
        <f>VLOOKUP(F47,'[1]Supplier Details'!$A$2:$D$200,2,FALSE)</f>
        <v>6978996</v>
      </c>
      <c r="D47" s="5">
        <f>VLOOKUP(F47,'[1]Supplier Details'!$A$2:$D$200,3,FALSE)</f>
        <v>1134570</v>
      </c>
      <c r="E47" s="5" t="str">
        <f>VLOOKUP(F47,'[1]Supplier Details'!$A$2:$D$200,4,FALSE)</f>
        <v>Yes</v>
      </c>
      <c r="F47" s="6" t="s">
        <v>36</v>
      </c>
      <c r="G47" s="7">
        <v>45383</v>
      </c>
      <c r="H47" s="7">
        <v>45747</v>
      </c>
      <c r="I47" s="8">
        <v>11292</v>
      </c>
      <c r="J47" s="6" t="s">
        <v>12</v>
      </c>
      <c r="K47" s="9" t="s">
        <v>13</v>
      </c>
      <c r="L47" s="12"/>
    </row>
    <row r="48" spans="1:12">
      <c r="A48" s="12"/>
      <c r="B48" s="4">
        <v>202410</v>
      </c>
      <c r="C48" s="5">
        <f>VLOOKUP(F48,'[1]Supplier Details'!$A$2:$D$200,2,FALSE)</f>
        <v>6978996</v>
      </c>
      <c r="D48" s="5">
        <f>VLOOKUP(F48,'[1]Supplier Details'!$A$2:$D$200,3,FALSE)</f>
        <v>1134570</v>
      </c>
      <c r="E48" s="5" t="str">
        <f>VLOOKUP(F48,'[1]Supplier Details'!$A$2:$D$200,4,FALSE)</f>
        <v>Yes</v>
      </c>
      <c r="F48" s="6" t="s">
        <v>36</v>
      </c>
      <c r="G48" s="7">
        <v>45383</v>
      </c>
      <c r="H48" s="7">
        <v>45747</v>
      </c>
      <c r="I48" s="8">
        <v>11292</v>
      </c>
      <c r="J48" s="6" t="s">
        <v>12</v>
      </c>
      <c r="K48" s="9" t="s">
        <v>13</v>
      </c>
      <c r="L48" s="12"/>
    </row>
    <row r="49" spans="1:12">
      <c r="A49" s="12"/>
      <c r="B49" s="4">
        <v>202412</v>
      </c>
      <c r="C49" s="5">
        <f>VLOOKUP(F49,'[1]Supplier Details'!$A$2:$D$200,2,FALSE)</f>
        <v>6978996</v>
      </c>
      <c r="D49" s="5">
        <f>VLOOKUP(F49,'[1]Supplier Details'!$A$2:$D$200,3,FALSE)</f>
        <v>1134570</v>
      </c>
      <c r="E49" s="5" t="str">
        <f>VLOOKUP(F49,'[1]Supplier Details'!$A$2:$D$200,4,FALSE)</f>
        <v>Yes</v>
      </c>
      <c r="F49" s="6" t="s">
        <v>36</v>
      </c>
      <c r="G49" s="7">
        <v>45383</v>
      </c>
      <c r="H49" s="7">
        <v>45747</v>
      </c>
      <c r="I49" s="8">
        <v>11292</v>
      </c>
      <c r="J49" s="6" t="s">
        <v>12</v>
      </c>
      <c r="K49" s="9" t="s">
        <v>13</v>
      </c>
      <c r="L49" s="12"/>
    </row>
    <row r="50" spans="1:12">
      <c r="A50" s="12"/>
      <c r="B50" s="4">
        <v>202402</v>
      </c>
      <c r="C50" s="5">
        <f>VLOOKUP(F50,'[1]Supplier Details'!$A$2:$D$200,2,FALSE)</f>
        <v>10641971</v>
      </c>
      <c r="D50" s="5" t="s">
        <v>14</v>
      </c>
      <c r="E50" s="5" t="str">
        <f>VLOOKUP(F50,'[1]Supplier Details'!$A$2:$D$200,4,FALSE)</f>
        <v>Yes</v>
      </c>
      <c r="F50" s="6" t="s">
        <v>37</v>
      </c>
      <c r="G50" s="7">
        <v>45383</v>
      </c>
      <c r="H50" s="7">
        <v>46112</v>
      </c>
      <c r="I50" s="8">
        <v>22319.5</v>
      </c>
      <c r="J50" s="6" t="s">
        <v>12</v>
      </c>
      <c r="K50" s="9" t="s">
        <v>13</v>
      </c>
      <c r="L50" s="12"/>
    </row>
    <row r="51" spans="1:12">
      <c r="A51" s="12"/>
      <c r="B51" s="4">
        <v>202403</v>
      </c>
      <c r="C51" s="5">
        <f>VLOOKUP(F51,'[1]Supplier Details'!$A$2:$D$200,2,FALSE)</f>
        <v>10641971</v>
      </c>
      <c r="D51" s="5" t="s">
        <v>14</v>
      </c>
      <c r="E51" s="5" t="str">
        <f>VLOOKUP(F51,'[1]Supplier Details'!$A$2:$D$200,4,FALSE)</f>
        <v>Yes</v>
      </c>
      <c r="F51" s="6" t="s">
        <v>37</v>
      </c>
      <c r="G51" s="7">
        <v>45383</v>
      </c>
      <c r="H51" s="7">
        <v>46112</v>
      </c>
      <c r="I51" s="8">
        <v>22319.5</v>
      </c>
      <c r="J51" s="6" t="s">
        <v>12</v>
      </c>
      <c r="K51" s="9" t="s">
        <v>13</v>
      </c>
      <c r="L51" s="12"/>
    </row>
    <row r="52" spans="1:12">
      <c r="A52" s="12"/>
      <c r="B52" s="4">
        <v>202406</v>
      </c>
      <c r="C52" s="5">
        <f>VLOOKUP(F52,'[1]Supplier Details'!$A$2:$D$200,2,FALSE)</f>
        <v>10641971</v>
      </c>
      <c r="D52" s="5" t="s">
        <v>14</v>
      </c>
      <c r="E52" s="5" t="str">
        <f>VLOOKUP(F52,'[1]Supplier Details'!$A$2:$D$200,4,FALSE)</f>
        <v>Yes</v>
      </c>
      <c r="F52" s="6" t="s">
        <v>37</v>
      </c>
      <c r="G52" s="7">
        <v>45383</v>
      </c>
      <c r="H52" s="7">
        <v>46112</v>
      </c>
      <c r="I52" s="8">
        <v>22319.5</v>
      </c>
      <c r="J52" s="6" t="s">
        <v>12</v>
      </c>
      <c r="K52" s="9" t="s">
        <v>13</v>
      </c>
      <c r="L52" s="12"/>
    </row>
    <row r="53" spans="1:12">
      <c r="A53" s="12"/>
      <c r="B53" s="4">
        <v>202408</v>
      </c>
      <c r="C53" s="5">
        <f>VLOOKUP(F53,'[1]Supplier Details'!$A$2:$D$200,2,FALSE)</f>
        <v>10641971</v>
      </c>
      <c r="D53" s="5" t="s">
        <v>14</v>
      </c>
      <c r="E53" s="5" t="str">
        <f>VLOOKUP(F53,'[1]Supplier Details'!$A$2:$D$200,4,FALSE)</f>
        <v>Yes</v>
      </c>
      <c r="F53" s="6" t="s">
        <v>37</v>
      </c>
      <c r="G53" s="7">
        <v>45383</v>
      </c>
      <c r="H53" s="7">
        <v>46112</v>
      </c>
      <c r="I53" s="8">
        <v>22319.5</v>
      </c>
      <c r="J53" s="6" t="s">
        <v>12</v>
      </c>
      <c r="K53" s="9" t="s">
        <v>13</v>
      </c>
      <c r="L53" s="12"/>
    </row>
    <row r="54" spans="1:12">
      <c r="A54" s="12"/>
      <c r="B54" s="4">
        <v>202401</v>
      </c>
      <c r="C54" s="5" t="s">
        <v>14</v>
      </c>
      <c r="D54" s="5" t="s">
        <v>14</v>
      </c>
      <c r="E54" s="5" t="str">
        <f>VLOOKUP(F54,'[1]Supplier Details'!$A$2:$D$200,4,FALSE)</f>
        <v>Yes</v>
      </c>
      <c r="F54" s="6" t="s">
        <v>38</v>
      </c>
      <c r="G54" s="7">
        <v>45383</v>
      </c>
      <c r="H54" s="7">
        <v>45747</v>
      </c>
      <c r="I54" s="8">
        <v>2768</v>
      </c>
      <c r="J54" s="6" t="s">
        <v>16</v>
      </c>
      <c r="K54" s="9" t="s">
        <v>17</v>
      </c>
      <c r="L54" s="12"/>
    </row>
    <row r="55" spans="1:12">
      <c r="A55" s="12"/>
      <c r="B55" s="4">
        <v>202410</v>
      </c>
      <c r="C55" s="5">
        <f>VLOOKUP(F55,'[1]Supplier Details'!$A$2:$D$200,2,FALSE)</f>
        <v>5124883</v>
      </c>
      <c r="D55" s="5">
        <f>VLOOKUP(F55,'[1]Supplier Details'!$A$2:$D$200,3,FALSE)</f>
        <v>1107969</v>
      </c>
      <c r="E55" s="5" t="str">
        <f>VLOOKUP(F55,'[1]Supplier Details'!$A$2:$D$200,4,FALSE)</f>
        <v>Yes</v>
      </c>
      <c r="F55" s="6" t="s">
        <v>39</v>
      </c>
      <c r="G55" s="7">
        <v>45383</v>
      </c>
      <c r="H55" s="7">
        <v>45747</v>
      </c>
      <c r="I55" s="8">
        <v>49687.75</v>
      </c>
      <c r="J55" s="6" t="s">
        <v>12</v>
      </c>
      <c r="K55" s="9" t="s">
        <v>13</v>
      </c>
      <c r="L55" s="12"/>
    </row>
    <row r="56" spans="1:12">
      <c r="A56" s="12"/>
      <c r="B56" s="4">
        <v>202410</v>
      </c>
      <c r="C56" s="5">
        <f>VLOOKUP(F56,'[1]Supplier Details'!$A$2:$D$200,2,FALSE)</f>
        <v>5124883</v>
      </c>
      <c r="D56" s="5">
        <f>VLOOKUP(F56,'[1]Supplier Details'!$A$2:$D$200,3,FALSE)</f>
        <v>1107969</v>
      </c>
      <c r="E56" s="5" t="str">
        <f>VLOOKUP(F56,'[1]Supplier Details'!$A$2:$D$200,4,FALSE)</f>
        <v>Yes</v>
      </c>
      <c r="F56" s="6" t="s">
        <v>39</v>
      </c>
      <c r="G56" s="7">
        <v>45383</v>
      </c>
      <c r="H56" s="7">
        <v>45747</v>
      </c>
      <c r="I56" s="8">
        <v>49687.75</v>
      </c>
      <c r="J56" s="6" t="s">
        <v>12</v>
      </c>
      <c r="K56" s="9" t="s">
        <v>13</v>
      </c>
      <c r="L56" s="12"/>
    </row>
    <row r="57" spans="1:12">
      <c r="A57" s="12"/>
      <c r="B57" s="4">
        <v>202410</v>
      </c>
      <c r="C57" s="5">
        <f>VLOOKUP(F57,'[1]Supplier Details'!$A$2:$D$200,2,FALSE)</f>
        <v>5124883</v>
      </c>
      <c r="D57" s="5">
        <f>VLOOKUP(F57,'[1]Supplier Details'!$A$2:$D$200,3,FALSE)</f>
        <v>1107969</v>
      </c>
      <c r="E57" s="5" t="str">
        <f>VLOOKUP(F57,'[1]Supplier Details'!$A$2:$D$200,4,FALSE)</f>
        <v>Yes</v>
      </c>
      <c r="F57" s="6" t="s">
        <v>39</v>
      </c>
      <c r="G57" s="7">
        <v>45383</v>
      </c>
      <c r="H57" s="7">
        <v>45747</v>
      </c>
      <c r="I57" s="8">
        <v>49687.75</v>
      </c>
      <c r="J57" s="6" t="s">
        <v>12</v>
      </c>
      <c r="K57" s="9" t="s">
        <v>13</v>
      </c>
      <c r="L57" s="12"/>
    </row>
    <row r="58" spans="1:12">
      <c r="A58" s="12"/>
      <c r="B58" s="4">
        <v>202410</v>
      </c>
      <c r="C58" s="5">
        <f>VLOOKUP(F58,'[1]Supplier Details'!$A$2:$D$200,2,FALSE)</f>
        <v>5124883</v>
      </c>
      <c r="D58" s="5">
        <f>VLOOKUP(F58,'[1]Supplier Details'!$A$2:$D$200,3,FALSE)</f>
        <v>1107969</v>
      </c>
      <c r="E58" s="5" t="str">
        <f>VLOOKUP(F58,'[1]Supplier Details'!$A$2:$D$200,4,FALSE)</f>
        <v>Yes</v>
      </c>
      <c r="F58" s="6" t="s">
        <v>39</v>
      </c>
      <c r="G58" s="7">
        <v>45383</v>
      </c>
      <c r="H58" s="7">
        <v>45747</v>
      </c>
      <c r="I58" s="8">
        <v>49687.75</v>
      </c>
      <c r="J58" s="6" t="s">
        <v>12</v>
      </c>
      <c r="K58" s="9" t="s">
        <v>13</v>
      </c>
      <c r="L58" s="12"/>
    </row>
    <row r="59" spans="1:12">
      <c r="A59" s="12"/>
      <c r="B59" s="4">
        <v>202401</v>
      </c>
      <c r="C59" s="5" t="s">
        <v>14</v>
      </c>
      <c r="D59" s="5" t="s">
        <v>14</v>
      </c>
      <c r="E59" s="5" t="str">
        <f>VLOOKUP(F59,'[1]Supplier Details'!$A$2:$D$200,4,FALSE)</f>
        <v>Yes</v>
      </c>
      <c r="F59" s="6" t="s">
        <v>40</v>
      </c>
      <c r="G59" s="7">
        <v>45383</v>
      </c>
      <c r="H59" s="7">
        <v>45747</v>
      </c>
      <c r="I59" s="8">
        <v>2075</v>
      </c>
      <c r="J59" s="6" t="s">
        <v>16</v>
      </c>
      <c r="K59" s="9" t="s">
        <v>17</v>
      </c>
      <c r="L59" s="12"/>
    </row>
    <row r="60" spans="1:12">
      <c r="A60" s="12"/>
      <c r="B60" s="4">
        <v>202401</v>
      </c>
      <c r="C60" s="5">
        <f>VLOOKUP(F60,'[1]Supplier Details'!$A$2:$D$200,2,FALSE)</f>
        <v>4570581</v>
      </c>
      <c r="D60" s="5" t="str">
        <f>VLOOKUP(F60,'[1]Supplier Details'!$A$2:$D$200,3,FALSE)</f>
        <v>None</v>
      </c>
      <c r="E60" s="5" t="str">
        <f>VLOOKUP(F60,'[1]Supplier Details'!$A$2:$D$200,4,FALSE)</f>
        <v>Yes</v>
      </c>
      <c r="F60" s="6" t="s">
        <v>41</v>
      </c>
      <c r="G60" s="7">
        <v>45383</v>
      </c>
      <c r="H60" s="7">
        <v>45747</v>
      </c>
      <c r="I60" s="8">
        <v>20305</v>
      </c>
      <c r="J60" s="6" t="s">
        <v>12</v>
      </c>
      <c r="K60" s="9" t="s">
        <v>13</v>
      </c>
      <c r="L60" s="12"/>
    </row>
    <row r="61" spans="1:12">
      <c r="A61" s="12"/>
      <c r="B61" s="4">
        <v>202405</v>
      </c>
      <c r="C61" s="5">
        <f>VLOOKUP(F61,'[1]Supplier Details'!$A$2:$D$200,2,FALSE)</f>
        <v>4570581</v>
      </c>
      <c r="D61" s="5" t="str">
        <f>VLOOKUP(F61,'[1]Supplier Details'!$A$2:$D$200,3,FALSE)</f>
        <v>None</v>
      </c>
      <c r="E61" s="5" t="str">
        <f>VLOOKUP(F61,'[1]Supplier Details'!$A$2:$D$200,4,FALSE)</f>
        <v>Yes</v>
      </c>
      <c r="F61" s="6" t="s">
        <v>41</v>
      </c>
      <c r="G61" s="7">
        <v>45383</v>
      </c>
      <c r="H61" s="7">
        <v>45747</v>
      </c>
      <c r="I61" s="8">
        <v>20305</v>
      </c>
      <c r="J61" s="6" t="s">
        <v>12</v>
      </c>
      <c r="K61" s="9" t="s">
        <v>13</v>
      </c>
      <c r="L61" s="12"/>
    </row>
    <row r="62" spans="1:12">
      <c r="A62" s="12"/>
      <c r="B62" s="4">
        <v>202407</v>
      </c>
      <c r="C62" s="5">
        <f>VLOOKUP(F62,'[1]Supplier Details'!$A$2:$D$200,2,FALSE)</f>
        <v>4570581</v>
      </c>
      <c r="D62" s="5" t="str">
        <f>VLOOKUP(F62,'[1]Supplier Details'!$A$2:$D$200,3,FALSE)</f>
        <v>None</v>
      </c>
      <c r="E62" s="5" t="str">
        <f>VLOOKUP(F62,'[1]Supplier Details'!$A$2:$D$200,4,FALSE)</f>
        <v>Yes</v>
      </c>
      <c r="F62" s="6" t="s">
        <v>41</v>
      </c>
      <c r="G62" s="7">
        <v>45383</v>
      </c>
      <c r="H62" s="7">
        <v>45747</v>
      </c>
      <c r="I62" s="8">
        <v>20305</v>
      </c>
      <c r="J62" s="6" t="s">
        <v>12</v>
      </c>
      <c r="K62" s="9" t="s">
        <v>13</v>
      </c>
      <c r="L62" s="12"/>
    </row>
    <row r="63" spans="1:12">
      <c r="A63" s="12"/>
      <c r="B63" s="4">
        <v>202410</v>
      </c>
      <c r="C63" s="5">
        <f>VLOOKUP(F63,'[1]Supplier Details'!$A$2:$D$200,2,FALSE)</f>
        <v>4570581</v>
      </c>
      <c r="D63" s="5" t="str">
        <f>VLOOKUP(F63,'[1]Supplier Details'!$A$2:$D$200,3,FALSE)</f>
        <v>None</v>
      </c>
      <c r="E63" s="5" t="str">
        <f>VLOOKUP(F63,'[1]Supplier Details'!$A$2:$D$200,4,FALSE)</f>
        <v>Yes</v>
      </c>
      <c r="F63" s="6" t="s">
        <v>41</v>
      </c>
      <c r="G63" s="7">
        <v>45383</v>
      </c>
      <c r="H63" s="7">
        <v>45747</v>
      </c>
      <c r="I63" s="8">
        <v>20305</v>
      </c>
      <c r="J63" s="6" t="s">
        <v>12</v>
      </c>
      <c r="K63" s="9" t="s">
        <v>13</v>
      </c>
      <c r="L63" s="12"/>
    </row>
    <row r="64" spans="1:12">
      <c r="A64" s="12"/>
      <c r="B64" s="4">
        <v>202412</v>
      </c>
      <c r="C64" s="5">
        <f>VLOOKUP(F64,'[1]Supplier Details'!$A$2:$D$200,2,FALSE)</f>
        <v>4570581</v>
      </c>
      <c r="D64" s="5" t="str">
        <f>VLOOKUP(F64,'[1]Supplier Details'!$A$2:$D$200,3,FALSE)</f>
        <v>None</v>
      </c>
      <c r="E64" s="5" t="str">
        <f>VLOOKUP(F64,'[1]Supplier Details'!$A$2:$D$200,4,FALSE)</f>
        <v>Yes</v>
      </c>
      <c r="F64" s="6" t="s">
        <v>41</v>
      </c>
      <c r="G64" s="7">
        <v>45383</v>
      </c>
      <c r="H64" s="7">
        <v>45747</v>
      </c>
      <c r="I64" s="8">
        <v>20305</v>
      </c>
      <c r="J64" s="6" t="s">
        <v>12</v>
      </c>
      <c r="K64" s="9" t="s">
        <v>13</v>
      </c>
      <c r="L64" s="12"/>
    </row>
    <row r="65" spans="1:12">
      <c r="A65" s="12"/>
      <c r="B65" s="4">
        <v>202404</v>
      </c>
      <c r="C65" s="5">
        <f>VLOOKUP(F65,'[1]Supplier Details'!$A$2:$D$200,2,FALSE)</f>
        <v>6761385</v>
      </c>
      <c r="D65" s="5">
        <f>VLOOKUP(F65,'[1]Supplier Details'!$A$2:$D$200,3,FALSE)</f>
        <v>1129187</v>
      </c>
      <c r="E65" s="5" t="str">
        <f>VLOOKUP(F65,'[1]Supplier Details'!$A$2:$D$200,4,FALSE)</f>
        <v>Yes</v>
      </c>
      <c r="F65" s="6" t="s">
        <v>42</v>
      </c>
      <c r="G65" s="7">
        <v>45383</v>
      </c>
      <c r="H65" s="7">
        <v>45747</v>
      </c>
      <c r="I65" s="8">
        <v>35113.75</v>
      </c>
      <c r="J65" s="6" t="s">
        <v>12</v>
      </c>
      <c r="K65" s="9" t="s">
        <v>13</v>
      </c>
      <c r="L65" s="12"/>
    </row>
    <row r="66" spans="1:12">
      <c r="A66" s="12"/>
      <c r="B66" s="4">
        <v>202404</v>
      </c>
      <c r="C66" s="5">
        <f>VLOOKUP(F66,'[1]Supplier Details'!$A$2:$D$200,2,FALSE)</f>
        <v>6761385</v>
      </c>
      <c r="D66" s="5">
        <f>VLOOKUP(F66,'[1]Supplier Details'!$A$2:$D$200,3,FALSE)</f>
        <v>1129187</v>
      </c>
      <c r="E66" s="5" t="str">
        <f>VLOOKUP(F66,'[1]Supplier Details'!$A$2:$D$200,4,FALSE)</f>
        <v>Yes</v>
      </c>
      <c r="F66" s="6" t="s">
        <v>42</v>
      </c>
      <c r="G66" s="7">
        <v>45383</v>
      </c>
      <c r="H66" s="7">
        <v>45747</v>
      </c>
      <c r="I66" s="8">
        <v>35113.75</v>
      </c>
      <c r="J66" s="6" t="s">
        <v>12</v>
      </c>
      <c r="K66" s="9" t="s">
        <v>13</v>
      </c>
      <c r="L66" s="12"/>
    </row>
    <row r="67" spans="1:12">
      <c r="A67" s="12"/>
      <c r="B67" s="4">
        <v>202407</v>
      </c>
      <c r="C67" s="5">
        <f>VLOOKUP(F67,'[1]Supplier Details'!$A$2:$D$200,2,FALSE)</f>
        <v>6761385</v>
      </c>
      <c r="D67" s="5">
        <f>VLOOKUP(F67,'[1]Supplier Details'!$A$2:$D$200,3,FALSE)</f>
        <v>1129187</v>
      </c>
      <c r="E67" s="5" t="str">
        <f>VLOOKUP(F67,'[1]Supplier Details'!$A$2:$D$200,4,FALSE)</f>
        <v>Yes</v>
      </c>
      <c r="F67" s="6" t="s">
        <v>42</v>
      </c>
      <c r="G67" s="7">
        <v>45383</v>
      </c>
      <c r="H67" s="7">
        <v>45747</v>
      </c>
      <c r="I67" s="8">
        <v>35113.75</v>
      </c>
      <c r="J67" s="6" t="s">
        <v>12</v>
      </c>
      <c r="K67" s="9" t="s">
        <v>13</v>
      </c>
      <c r="L67" s="12"/>
    </row>
    <row r="68" spans="1:12">
      <c r="A68" s="12"/>
      <c r="B68" s="4">
        <v>202410</v>
      </c>
      <c r="C68" s="5">
        <f>VLOOKUP(F68,'[1]Supplier Details'!$A$2:$D$200,2,FALSE)</f>
        <v>6761385</v>
      </c>
      <c r="D68" s="5">
        <f>VLOOKUP(F68,'[1]Supplier Details'!$A$2:$D$200,3,FALSE)</f>
        <v>1129187</v>
      </c>
      <c r="E68" s="5" t="str">
        <f>VLOOKUP(F68,'[1]Supplier Details'!$A$2:$D$200,4,FALSE)</f>
        <v>Yes</v>
      </c>
      <c r="F68" s="6" t="s">
        <v>42</v>
      </c>
      <c r="G68" s="7">
        <v>45383</v>
      </c>
      <c r="H68" s="7">
        <v>45747</v>
      </c>
      <c r="I68" s="8">
        <v>35113.75</v>
      </c>
      <c r="J68" s="6" t="s">
        <v>12</v>
      </c>
      <c r="K68" s="9" t="s">
        <v>13</v>
      </c>
      <c r="L68" s="12"/>
    </row>
    <row r="69" spans="1:12" ht="12.6" customHeight="1">
      <c r="A69" s="12"/>
      <c r="B69" s="13"/>
      <c r="C69" s="13"/>
      <c r="D69" s="13"/>
      <c r="E69" s="14"/>
      <c r="F69" s="12"/>
      <c r="G69" s="12"/>
      <c r="H69" s="12"/>
      <c r="I69" s="12"/>
      <c r="J69" s="12"/>
      <c r="K69" s="12"/>
      <c r="L69" s="12"/>
    </row>
  </sheetData>
  <autoFilter ref="B3:K3" xr:uid="{999EA86A-84F4-4CF5-A603-841A97F4EE6A}">
    <sortState xmlns:xlrd2="http://schemas.microsoft.com/office/spreadsheetml/2017/richdata2" ref="B4:K86">
      <sortCondition ref="E3"/>
    </sortState>
  </autoFilter>
  <mergeCells count="1">
    <mergeCell ref="B1:K1"/>
  </mergeCells>
  <pageMargins left="0.75" right="0.75" top="1" bottom="1" header="0.5" footer="0.5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Microsoft.Office.RecordsManagement.PolicyFeatures.ExpirationEventReceiver</Name>
    <Synchronization>Synchronous</Synchronization>
    <Type>10001</Type>
    <SequenceNumber>101</SequenceNumber>
    <Url/>
    <Assembly>Microsoft.Office.Policy, Version=16.0.0.0,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10002</Type>
    <SequenceNumber>102</SequenceNumber>
    <Url/>
    <Assembly>Microsoft.Office.Policy, Version=16.0.0.0,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10004</Type>
    <SequenceNumber>103</SequenceNumber>
    <Url/>
    <Assembly>Microsoft.Office.Policy, Version=16.0.0.0,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10006</Type>
    <SequenceNumber>104</SequenceNumber>
    <Url/>
    <Assembly>Microsoft.Office.Policy, Version=16.0.0.0,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10009</Type>
    <SequenceNumber>105</SequenceNumber>
    <Url/>
    <Assembly>Microsoft.Office.Policy, Version=16.0.0.0, Culture=neutral, PublicKeyToken=71e9bce111e9429c</Assembly>
    <Class>Microsoft.Office.RecordsManagement.Internal.UpdateExpireDate</Class>
    <Data/>
    <Filter/>
  </Receiver>
</spe:Receivers>
</file>

<file path=customXml/item3.xml><?xml version="1.0" encoding="utf-8"?>
<?mso-contentType ?>
<SharedContentType xmlns="Microsoft.SharePoint.Taxonomy.ContentTypeSync" SourceId="6ed0261d-8e1d-4a30-b593-96d7f0c84e13" ContentTypeId="0x01010091769D3ADCDDBD418A5720563395FE8701" PreviousValue="false"/>
</file>

<file path=customXml/item4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Word Document" ma:contentTypeID="0x01010091769D3ADCDDBD418A5720563395FE87010031BCF65D5A32BA4B97BFADD91E9D46F1" ma:contentTypeVersion="26" ma:contentTypeDescription="" ma:contentTypeScope="" ma:versionID="0e398194219b3f28543a03277b489821">
  <xsd:schema xmlns:xsd="http://www.w3.org/2001/XMLSchema" xmlns:xs="http://www.w3.org/2001/XMLSchema" xmlns:p="http://schemas.microsoft.com/office/2006/metadata/properties" xmlns:ns1="http://schemas.microsoft.com/sharepoint/v3" xmlns:ns2="f030db69-1d5c-4c1f-887a-00e75fed0d5c" targetNamespace="http://schemas.microsoft.com/office/2006/metadata/properties" ma:root="true" ma:fieldsID="b0fa1ff4061c9ebd4be1107be872414a" ns1:_="" ns2:_="">
    <xsd:import namespace="http://schemas.microsoft.com/sharepoint/v3"/>
    <xsd:import namespace="f030db69-1d5c-4c1f-887a-00e75fed0d5c"/>
    <xsd:element name="properties">
      <xsd:complexType>
        <xsd:sequence>
          <xsd:element name="documentManagement">
            <xsd:complexType>
              <xsd:all>
                <xsd:element ref="ns2:b0aae251cd5f4b7dbd6fa4992b52a58b" minOccurs="0"/>
                <xsd:element ref="ns2:TaxCatchAll" minOccurs="0"/>
                <xsd:element ref="ns2:TaxCatchAllLabel" minOccurs="0"/>
                <xsd:element ref="ns2:dc4525bf4a704db985c3696ff43c56c8" minOccurs="0"/>
                <xsd:element ref="ns2:TaxKeywordTaxHTField" minOccurs="0"/>
                <xsd:element ref="ns2:Expire_x0020_in" minOccurs="0"/>
                <xsd:element ref="ns1:_dlc_ExpireDateSaved" minOccurs="0"/>
                <xsd:element ref="ns1:_dlc_ExpireDate" minOccurs="0"/>
                <xsd:element ref="ns2:Document_x0020_Expires_x0020_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pireDateSaved" ma:index="17" nillable="true" ma:displayName="Original Expiration Date" ma:description="" ma:hidden="true" ma:internalName="_dlc_ExpireDateSaved" ma:readOnly="true">
      <xsd:simpleType>
        <xsd:restriction base="dms:DateTime"/>
      </xsd:simpleType>
    </xsd:element>
    <xsd:element name="_dlc_ExpireDate" ma:index="18" nillable="true" ma:displayName="Expiration Date" ma:description="" ma:hidden="true" ma:indexed="true" ma:internalName="_dlc_ExpireDat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30db69-1d5c-4c1f-887a-00e75fed0d5c" elementFormDefault="qualified">
    <xsd:import namespace="http://schemas.microsoft.com/office/2006/documentManagement/types"/>
    <xsd:import namespace="http://schemas.microsoft.com/office/infopath/2007/PartnerControls"/>
    <xsd:element name="b0aae251cd5f4b7dbd6fa4992b52a58b" ma:index="8" nillable="true" ma:taxonomy="true" ma:internalName="b0aae251cd5f4b7dbd6fa4992b52a58b" ma:taxonomyFieldName="Area" ma:displayName="Area" ma:default="" ma:fieldId="{b0aae251-cd5f-4b7d-bd6f-a4992b52a58b}" ma:sspId="6ed0261d-8e1d-4a30-b593-96d7f0c84e13" ma:termSetId="19852c3a-ac1c-4e85-9fbb-224455bf1b7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a5ed03cc-7de9-4fe6-95da-f33ffec13848}" ma:internalName="TaxCatchAll" ma:showField="CatchAllData" ma:web="2a934496-078d-4500-9e7c-71450050c4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a5ed03cc-7de9-4fe6-95da-f33ffec13848}" ma:internalName="TaxCatchAllLabel" ma:readOnly="true" ma:showField="CatchAllDataLabel" ma:web="2a934496-078d-4500-9e7c-71450050c4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c4525bf4a704db985c3696ff43c56c8" ma:index="12" nillable="true" ma:taxonomy="true" ma:internalName="dc4525bf4a704db985c3696ff43c56c8" ma:taxonomyFieldName="DocumentGroup" ma:displayName="Document Group" ma:indexed="true" ma:default="" ma:fieldId="{dc4525bf-4a70-4db9-85c3-696ff43c56c8}" ma:sspId="6ed0261d-8e1d-4a30-b593-96d7f0c84e13" ma:termSetId="f3ecd8a5-29c4-4cfc-8372-fb0668d5b766" ma:anchorId="88caa16b-fbc8-44a8-9188-b83ee8fffb19" ma:open="true" ma:isKeyword="false">
      <xsd:complexType>
        <xsd:sequence>
          <xsd:element ref="pc:Terms" minOccurs="0" maxOccurs="1"/>
        </xsd:sequence>
      </xsd:complexType>
    </xsd:element>
    <xsd:element name="TaxKeywordTaxHTField" ma:index="14" nillable="true" ma:taxonomy="true" ma:internalName="TaxKeywordTaxHTField" ma:taxonomyFieldName="TaxKeyword" ma:displayName="Enterprise Keywords" ma:fieldId="{23f27201-bee3-471e-b2e7-b64fd8b7ca38}" ma:taxonomyMulti="true" ma:sspId="6ed0261d-8e1d-4a30-b593-96d7f0c84e1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Expire_x0020_in" ma:index="16" nillable="true" ma:displayName="Expire In (Years)" ma:default="3" ma:format="Dropdown" ma:internalName="Expire_x0020_in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7"/>
          <xsd:enumeration value="10"/>
        </xsd:restriction>
      </xsd:simpleType>
    </xsd:element>
    <xsd:element name="Document_x0020_Expires_x0020_On" ma:index="19" nillable="true" ma:displayName="Document Expires On" ma:format="DateOnly" ma:indexed="true" ma:internalName="Document_x0020_Expires_x0020_On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KeywordTaxHTField xmlns="f030db69-1d5c-4c1f-887a-00e75fed0d5c">
      <Terms xmlns="http://schemas.microsoft.com/office/infopath/2007/PartnerControls"/>
    </TaxKeywordTaxHTField>
    <dc4525bf4a704db985c3696ff43c56c8 xmlns="f030db69-1d5c-4c1f-887a-00e75fed0d5c">
      <Terms xmlns="http://schemas.microsoft.com/office/infopath/2007/PartnerControls"/>
    </dc4525bf4a704db985c3696ff43c56c8>
    <Expire_x0020_in xmlns="f030db69-1d5c-4c1f-887a-00e75fed0d5c">3</Expire_x0020_in>
    <TaxCatchAll xmlns="f030db69-1d5c-4c1f-887a-00e75fed0d5c">
      <Value>3</Value>
    </TaxCatchAll>
    <Document_x0020_Expires_x0020_On xmlns="f030db69-1d5c-4c1f-887a-00e75fed0d5c">2028-04-29T23:00:00+00:00</Document_x0020_Expires_x0020_On>
    <b0aae251cd5f4b7dbd6fa4992b52a58b xmlns="f030db69-1d5c-4c1f-887a-00e75fed0d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Procurement and Commissioning</TermName>
          <TermId xmlns="http://schemas.microsoft.com/office/infopath/2007/PartnerControls">2d805fd3-9407-4ca6-b01f-25d3f28a4dae</TermId>
        </TermInfo>
      </Terms>
    </b0aae251cd5f4b7dbd6fa4992b52a58b>
    <_dlc_ExpireDateSaved xmlns="http://schemas.microsoft.com/sharepoint/v3" xsi:nil="true"/>
    <_dlc_ExpireDate xmlns="http://schemas.microsoft.com/sharepoint/v3">2035-04-30T12:59:45+00:00</_dlc_ExpireDate>
  </documentManagement>
</p:properties>
</file>

<file path=customXml/itemProps1.xml><?xml version="1.0" encoding="utf-8"?>
<ds:datastoreItem xmlns:ds="http://schemas.openxmlformats.org/officeDocument/2006/customXml" ds:itemID="{67DE7F1F-29A0-4445-B647-36ED0D1221AB}"/>
</file>

<file path=customXml/itemProps2.xml><?xml version="1.0" encoding="utf-8"?>
<ds:datastoreItem xmlns:ds="http://schemas.openxmlformats.org/officeDocument/2006/customXml" ds:itemID="{812E8E35-0512-4BCA-8781-3C45B97E71A5}"/>
</file>

<file path=customXml/itemProps3.xml><?xml version="1.0" encoding="utf-8"?>
<ds:datastoreItem xmlns:ds="http://schemas.openxmlformats.org/officeDocument/2006/customXml" ds:itemID="{DF0154AA-207D-4A6E-8C38-A9A055A1D7DC}"/>
</file>

<file path=customXml/itemProps4.xml><?xml version="1.0" encoding="utf-8"?>
<ds:datastoreItem xmlns:ds="http://schemas.openxmlformats.org/officeDocument/2006/customXml" ds:itemID="{49BE9D83-DEFF-4795-9AB7-DF665692F099}"/>
</file>

<file path=customXml/itemProps5.xml><?xml version="1.0" encoding="utf-8"?>
<ds:datastoreItem xmlns:ds="http://schemas.openxmlformats.org/officeDocument/2006/customXml" ds:itemID="{13D83CE4-E0B7-45F5-BAD3-3BE7733BF2FC}"/>
</file>

<file path=customXml/itemProps6.xml><?xml version="1.0" encoding="utf-8"?>
<ds:datastoreItem xmlns:ds="http://schemas.openxmlformats.org/officeDocument/2006/customXml" ds:itemID="{6DB060DF-0268-4782-A1DB-DA55CD9F9D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Phillips, Theresa</dc:creator>
  <cp:keywords/>
  <dc:description/>
  <cp:lastModifiedBy>Phillips, Theresa</cp:lastModifiedBy>
  <cp:revision/>
  <dcterms:created xsi:type="dcterms:W3CDTF">2025-04-30T12:22:32Z</dcterms:created>
  <dcterms:modified xsi:type="dcterms:W3CDTF">2025-04-30T12:59:36Z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0x01010091769D3ADCDDBD418A5720563395FE87010031BCF65D5A32BA4B97BFADD91E9D46F1</vt:lpwstr>
  </property>
  <property fmtid="{D5CDD505-2E9C-101B-9397-08002B2CF9AE}" pid="3" name="_dlc_policyId">
    <vt:lpwstr>/teams/Resources/ProcComm/ProcComm/Documents</vt:lpwstr>
  </property>
  <property fmtid="{D5CDD505-2E9C-101B-9397-08002B2CF9AE}" pid="4" name="ItemRetentionFormula">
    <vt:lpwstr>&lt;formula id="Microsoft.Office.RecordsManagement.PolicyFeatures.Expiration.Formula.BuiltIn"&gt;&lt;number&gt;10&lt;/number&gt;&lt;property&gt;Modified&lt;/property&gt;&lt;propertyId&gt;28cf69c5-fa48-462a-b5cd-27b6f9d2bd5f&lt;/propertyId&gt;&lt;period&gt;years&lt;/period&gt;&lt;/formula&gt;</vt:lpwstr>
  </property>
  <property fmtid="{D5CDD505-2E9C-101B-9397-08002B2CF9AE}" pid="5" name="TaxKeyword">
    <vt:lpwstr/>
  </property>
  <property fmtid="{D5CDD505-2E9C-101B-9397-08002B2CF9AE}" pid="6" name="MediaServiceImageTags">
    <vt:lpwstr/>
  </property>
  <property fmtid="{D5CDD505-2E9C-101B-9397-08002B2CF9AE}" pid="7" name="Area">
    <vt:lpwstr>3;#Procurement and Commissioning|2d805fd3-9407-4ca6-b01f-25d3f28a4dae</vt:lpwstr>
  </property>
  <property fmtid="{D5CDD505-2E9C-101B-9397-08002B2CF9AE}" pid="8" name="DocumentGroup">
    <vt:lpwstr/>
  </property>
  <property fmtid="{D5CDD505-2E9C-101B-9397-08002B2CF9AE}" pid="9" name="lcf76f155ced4ddcb4097134ff3c332f">
    <vt:lpwstr/>
  </property>
  <property fmtid="{D5CDD505-2E9C-101B-9397-08002B2CF9AE}" pid="10" name="Set Document Expiry Date">
    <vt:lpwstr>https://coventrycc.sharepoint.com/teams/Resources/ProcComm/ProcComm/_layouts/15/wrkstat.aspx?List=0ac93bf3-b4f7-4c85-8b20-58cc09c0c1bd&amp;WorkflowInstanceName=5e8fd6b2-1a1b-4dfc-95e6-244d6c9d7f72, Set document expiry date</vt:lpwstr>
  </property>
</Properties>
</file>